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munoz\OneDrive - Instituto Costarricense de Turismo\Estimaciones_proyecciones_SERIES\Series_sitio-web_ICT\"/>
    </mc:Choice>
  </mc:AlternateContent>
  <xr:revisionPtr revIDLastSave="0" documentId="13_ncr:1_{D18EB21C-2E55-48C2-842F-D7DB03EBA43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TV_1951-2025" sheetId="1" r:id="rId1"/>
    <sheet name="VA_1976-2025" sheetId="13" r:id="rId2"/>
    <sheet name="Todas_vías" sheetId="7" r:id="rId3"/>
    <sheet name="Vía_aérea" sheetId="11" r:id="rId4"/>
    <sheet name="Dist_vía_aérea" sheetId="6" r:id="rId5"/>
    <sheet name="Todas_vías_y_aérea" sheetId="12" r:id="rId6"/>
  </sheets>
  <definedNames>
    <definedName name="_xlnm.Print_Area" localSheetId="4">Dist_vía_aérea!$A$1:$G$48</definedName>
    <definedName name="_xlnm.Print_Area" localSheetId="2">Todas_vías!$A$1:$AB$83</definedName>
    <definedName name="_xlnm.Print_Area" localSheetId="5">Todas_vías_y_aérea!$A$1:$L$42</definedName>
    <definedName name="_xlnm.Print_Area" localSheetId="0">'TV_1951-2025'!$A$1:$U$86</definedName>
    <definedName name="_xlnm.Print_Area" localSheetId="1">'VA_1976-2025'!$A$1:$U$72</definedName>
    <definedName name="_xlnm.Print_Area" localSheetId="3">Vía_aérea!$A$1:$AB$83</definedName>
    <definedName name="elem2" localSheetId="4">#REF!</definedName>
    <definedName name="elem2" localSheetId="2">#REF!</definedName>
    <definedName name="elem2" localSheetId="3">#REF!</definedName>
    <definedName name="elem2">#REF!</definedName>
    <definedName name="elem2n" localSheetId="4">#REF!</definedName>
    <definedName name="elem2n" localSheetId="2">#REF!</definedName>
    <definedName name="elem2n" localSheetId="3">#REF!</definedName>
    <definedName name="elem2n">#REF!</definedName>
    <definedName name="elem3" localSheetId="4">#REF!</definedName>
    <definedName name="elem3" localSheetId="2">#REF!</definedName>
    <definedName name="elem3" localSheetId="3">#REF!</definedName>
    <definedName name="elem3">#REF!</definedName>
    <definedName name="elem3mn" localSheetId="4">#REF!</definedName>
    <definedName name="elem3mn" localSheetId="2">#REF!</definedName>
    <definedName name="elem3mn" localSheetId="3">#REF!</definedName>
    <definedName name="elem3mn">#REF!</definedName>
    <definedName name="elem3n" localSheetId="4">#REF!</definedName>
    <definedName name="elem3n" localSheetId="2">#REF!</definedName>
    <definedName name="elem3n" localSheetId="3">#REF!</definedName>
    <definedName name="elem3n">#REF!</definedName>
    <definedName name="elem3nn" localSheetId="4">#REF!</definedName>
    <definedName name="elem3nn" localSheetId="2">#REF!</definedName>
    <definedName name="elem3nn" localSheetId="3">#REF!</definedName>
    <definedName name="elem3nn">#REF!</definedName>
    <definedName name="elem4" localSheetId="4">#REF!</definedName>
    <definedName name="elem4" localSheetId="2">#REF!</definedName>
    <definedName name="elem4" localSheetId="3">#REF!</definedName>
    <definedName name="elem4">#REF!</definedName>
    <definedName name="elem4mn" localSheetId="4">#REF!</definedName>
    <definedName name="elem4mn" localSheetId="2">#REF!</definedName>
    <definedName name="elem4mn" localSheetId="3">#REF!</definedName>
    <definedName name="elem4mn">#REF!</definedName>
    <definedName name="elem4mnn" localSheetId="4">#REF!</definedName>
    <definedName name="elem4mnn" localSheetId="2">#REF!</definedName>
    <definedName name="elem4mnn" localSheetId="3">#REF!</definedName>
    <definedName name="elem4mnn">#REF!</definedName>
    <definedName name="elem4n" localSheetId="4">#REF!</definedName>
    <definedName name="elem4n" localSheetId="2">#REF!</definedName>
    <definedName name="elem4n" localSheetId="3">#REF!</definedName>
    <definedName name="elem4n">#REF!</definedName>
    <definedName name="elemmn" localSheetId="4">#REF!</definedName>
    <definedName name="elemmn" localSheetId="2">#REF!</definedName>
    <definedName name="elemmn" localSheetId="3">#REF!</definedName>
    <definedName name="elemmn">#REF!</definedName>
    <definedName name="elemn" localSheetId="4">#REF!</definedName>
    <definedName name="elemn" localSheetId="2">#REF!</definedName>
    <definedName name="elemn" localSheetId="3">#REF!</definedName>
    <definedName name="elemn">#REF!</definedName>
    <definedName name="js" localSheetId="4">#REF!</definedName>
    <definedName name="js" localSheetId="2">#REF!</definedName>
    <definedName name="js" localSheetId="3">#REF!</definedName>
    <definedName name="js">#REF!</definedName>
    <definedName name="_xlnm.Print_Titles" localSheetId="4">Dist_vía_aérea!$9:$11</definedName>
    <definedName name="_xlnm.Print_Titles" localSheetId="2">Todas_vías!$8:$10</definedName>
    <definedName name="_xlnm.Print_Titles" localSheetId="3">Vía_aérea!$8:$10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8" i="11" l="1"/>
  <c r="AA78" i="11"/>
  <c r="AB76" i="11"/>
  <c r="AA76" i="11"/>
  <c r="AB75" i="11"/>
  <c r="AA75" i="11"/>
  <c r="AB74" i="11"/>
  <c r="AA74" i="11"/>
  <c r="AB73" i="11"/>
  <c r="AA73" i="11"/>
  <c r="AB72" i="11"/>
  <c r="AA72" i="11"/>
  <c r="AB71" i="11"/>
  <c r="AA71" i="11"/>
  <c r="AB70" i="11"/>
  <c r="AA70" i="11"/>
  <c r="AB69" i="11"/>
  <c r="AA69" i="11"/>
  <c r="AB68" i="11"/>
  <c r="AA68" i="11"/>
  <c r="AB67" i="11"/>
  <c r="AA67" i="11"/>
  <c r="AB66" i="11"/>
  <c r="AA66" i="11"/>
  <c r="AB65" i="11"/>
  <c r="AA65" i="11"/>
  <c r="AB64" i="11"/>
  <c r="AA64" i="11"/>
  <c r="AB63" i="11"/>
  <c r="AA63" i="11"/>
  <c r="AB62" i="11"/>
  <c r="AA62" i="11"/>
  <c r="AB61" i="11"/>
  <c r="AA61" i="11"/>
  <c r="AB60" i="11"/>
  <c r="AA60" i="11"/>
  <c r="AB59" i="11"/>
  <c r="AA59" i="11"/>
  <c r="AB58" i="11"/>
  <c r="AA58" i="11"/>
  <c r="AB57" i="11"/>
  <c r="AA57" i="11"/>
  <c r="AB56" i="11"/>
  <c r="AA56" i="11"/>
  <c r="AB55" i="11"/>
  <c r="AA55" i="11"/>
  <c r="AB54" i="11"/>
  <c r="AA54" i="11"/>
  <c r="AB53" i="11"/>
  <c r="AA53" i="11"/>
  <c r="AB51" i="11"/>
  <c r="AA51" i="11"/>
  <c r="AB50" i="11"/>
  <c r="AA50" i="11"/>
  <c r="AB49" i="11"/>
  <c r="AA49" i="11"/>
  <c r="AB48" i="11"/>
  <c r="AA48" i="11"/>
  <c r="AB47" i="11"/>
  <c r="AA47" i="11"/>
  <c r="AB46" i="11"/>
  <c r="AA46" i="11"/>
  <c r="AB45" i="11"/>
  <c r="AA45" i="11"/>
  <c r="AB44" i="11"/>
  <c r="AA44" i="11"/>
  <c r="AB43" i="11"/>
  <c r="AA43" i="11"/>
  <c r="AB42" i="11"/>
  <c r="AA42" i="11"/>
  <c r="AB40" i="11"/>
  <c r="AA40" i="11"/>
  <c r="AB39" i="11"/>
  <c r="AA39" i="11"/>
  <c r="AB38" i="11"/>
  <c r="AA38" i="11"/>
  <c r="AB37" i="11"/>
  <c r="AA37" i="11"/>
  <c r="AB36" i="11"/>
  <c r="AA36" i="11"/>
  <c r="AB35" i="11"/>
  <c r="AA35" i="11"/>
  <c r="AB34" i="11"/>
  <c r="AA34" i="11"/>
  <c r="AB33" i="11"/>
  <c r="AA33" i="11"/>
  <c r="AB32" i="11"/>
  <c r="AA32" i="11"/>
  <c r="AB31" i="11"/>
  <c r="AA31" i="11"/>
  <c r="AB30" i="11"/>
  <c r="AA30" i="11"/>
  <c r="AB29" i="11"/>
  <c r="AA29" i="11"/>
  <c r="AB28" i="11"/>
  <c r="AA28" i="11"/>
  <c r="AB27" i="11"/>
  <c r="AA27" i="11"/>
  <c r="AB25" i="11"/>
  <c r="AA25" i="11"/>
  <c r="AB24" i="11"/>
  <c r="AA24" i="11"/>
  <c r="AB23" i="11"/>
  <c r="AA23" i="11"/>
  <c r="AB22" i="11"/>
  <c r="AA22" i="11"/>
  <c r="AB21" i="11"/>
  <c r="AA21" i="11"/>
  <c r="AB20" i="11"/>
  <c r="AA20" i="11"/>
  <c r="AB19" i="11"/>
  <c r="AA19" i="11"/>
  <c r="AB17" i="11"/>
  <c r="AA17" i="11"/>
  <c r="AB16" i="11"/>
  <c r="AA16" i="11"/>
  <c r="AB15" i="11"/>
  <c r="AA15" i="11"/>
  <c r="AB14" i="11"/>
  <c r="AA14" i="11"/>
  <c r="AB12" i="11"/>
  <c r="AA12" i="11"/>
  <c r="AB78" i="7"/>
  <c r="AB14" i="7"/>
  <c r="AB15" i="7"/>
  <c r="AB16" i="7"/>
  <c r="AB17" i="7"/>
  <c r="AB19" i="7"/>
  <c r="AB20" i="7"/>
  <c r="AB21" i="7"/>
  <c r="AB22" i="7"/>
  <c r="AB23" i="7"/>
  <c r="AB24" i="7"/>
  <c r="AB25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2" i="7"/>
  <c r="AB43" i="7"/>
  <c r="AB44" i="7"/>
  <c r="AB45" i="7"/>
  <c r="AB46" i="7"/>
  <c r="AB47" i="7"/>
  <c r="AB48" i="7"/>
  <c r="AB49" i="7"/>
  <c r="AB50" i="7"/>
  <c r="AB51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12" i="7"/>
  <c r="AA14" i="7"/>
  <c r="AA15" i="7"/>
  <c r="AA16" i="7"/>
  <c r="AA17" i="7"/>
  <c r="AA19" i="7"/>
  <c r="AA20" i="7"/>
  <c r="AA21" i="7"/>
  <c r="AA22" i="7"/>
  <c r="AA23" i="7"/>
  <c r="AA24" i="7"/>
  <c r="AA25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2" i="7"/>
  <c r="AA43" i="7"/>
  <c r="AA44" i="7"/>
  <c r="AA45" i="7"/>
  <c r="AA46" i="7"/>
  <c r="AA47" i="7"/>
  <c r="AA48" i="7"/>
  <c r="AA49" i="7"/>
  <c r="AA50" i="7"/>
  <c r="AA51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8" i="7"/>
  <c r="AA12" i="7"/>
  <c r="Z12" i="7"/>
  <c r="Y12" i="7"/>
  <c r="E58" i="13" l="1"/>
  <c r="D58" i="13"/>
  <c r="D83" i="1"/>
  <c r="D82" i="1"/>
  <c r="D81" i="1"/>
  <c r="D80" i="1"/>
  <c r="D79" i="1"/>
  <c r="E83" i="1"/>
  <c r="E82" i="1"/>
  <c r="E81" i="1"/>
  <c r="E80" i="1"/>
  <c r="E79" i="1"/>
  <c r="E57" i="13"/>
  <c r="D57" i="13"/>
  <c r="E56" i="13"/>
  <c r="D56" i="13"/>
  <c r="E55" i="13"/>
  <c r="D55" i="13"/>
  <c r="E54" i="13"/>
  <c r="D54" i="13"/>
  <c r="E53" i="13"/>
  <c r="D53" i="13"/>
  <c r="E52" i="13"/>
  <c r="D52" i="13"/>
  <c r="E51" i="13"/>
  <c r="D51" i="13"/>
  <c r="E50" i="13"/>
  <c r="D50" i="13"/>
  <c r="E49" i="13"/>
  <c r="D49" i="13"/>
  <c r="E48" i="13"/>
  <c r="D48" i="13"/>
  <c r="E47" i="13"/>
  <c r="D47" i="13"/>
  <c r="E46" i="13"/>
  <c r="D46" i="13"/>
  <c r="E45" i="13"/>
  <c r="D45" i="13"/>
  <c r="E44" i="13"/>
  <c r="D44" i="13"/>
  <c r="E43" i="13"/>
  <c r="D43" i="13"/>
  <c r="E42" i="13"/>
  <c r="D42" i="13"/>
  <c r="E41" i="13"/>
  <c r="D41" i="13"/>
  <c r="E40" i="13"/>
  <c r="D40" i="13"/>
  <c r="E39" i="13"/>
  <c r="D39" i="13"/>
  <c r="E38" i="13"/>
  <c r="D38" i="13"/>
  <c r="E37" i="13"/>
  <c r="D37" i="13"/>
  <c r="E36" i="13"/>
  <c r="D36" i="13"/>
  <c r="E35" i="13"/>
  <c r="D35" i="13"/>
  <c r="E34" i="13"/>
  <c r="D34" i="13"/>
  <c r="E33" i="13"/>
  <c r="D33" i="13"/>
  <c r="E32" i="13"/>
  <c r="D32" i="13"/>
  <c r="E31" i="13"/>
  <c r="D31" i="13"/>
  <c r="E30" i="13"/>
  <c r="D30" i="13"/>
  <c r="E29" i="13"/>
  <c r="D29" i="13"/>
  <c r="E28" i="13"/>
  <c r="D28" i="13"/>
  <c r="E27" i="13"/>
  <c r="D27" i="13"/>
  <c r="E26" i="13"/>
  <c r="D26" i="13"/>
  <c r="E25" i="13"/>
  <c r="D25" i="13"/>
  <c r="E24" i="13"/>
  <c r="D24" i="13"/>
  <c r="E23" i="13"/>
  <c r="D23" i="13"/>
  <c r="E22" i="13"/>
  <c r="D22" i="13"/>
  <c r="E21" i="13"/>
  <c r="D21" i="13"/>
  <c r="E20" i="13"/>
  <c r="D20" i="13"/>
  <c r="E19" i="13"/>
  <c r="D19" i="13"/>
  <c r="E18" i="13"/>
  <c r="D18" i="13"/>
  <c r="E17" i="13"/>
  <c r="D17" i="13"/>
  <c r="E16" i="13"/>
  <c r="D16" i="13"/>
  <c r="E15" i="13"/>
  <c r="D15" i="13"/>
  <c r="E14" i="13"/>
  <c r="D14" i="13"/>
  <c r="E13" i="13"/>
  <c r="D13" i="13"/>
  <c r="E12" i="13"/>
  <c r="D12" i="13"/>
  <c r="E11" i="13"/>
  <c r="D11" i="13"/>
  <c r="E10" i="13"/>
  <c r="D10" i="13"/>
  <c r="W12" i="7"/>
  <c r="U12" i="7"/>
  <c r="S12" i="7"/>
  <c r="Q12" i="7"/>
  <c r="O14" i="7"/>
  <c r="M14" i="7"/>
  <c r="M12" i="7"/>
  <c r="Z78" i="11" l="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U77" i="11"/>
  <c r="S77" i="11"/>
  <c r="Z76" i="11"/>
  <c r="Y76" i="11"/>
  <c r="X76" i="11"/>
  <c r="W76" i="11"/>
  <c r="V76" i="11"/>
  <c r="U76" i="11"/>
  <c r="T76" i="11"/>
  <c r="S76" i="11"/>
  <c r="R76" i="11"/>
  <c r="Q76" i="11"/>
  <c r="P76" i="11"/>
  <c r="O76" i="11"/>
  <c r="N76" i="11"/>
  <c r="M76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Z70" i="11"/>
  <c r="Y70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Z69" i="11"/>
  <c r="Y69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Z67" i="11"/>
  <c r="Y67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Z66" i="11"/>
  <c r="Y66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Z65" i="11"/>
  <c r="Y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W52" i="11"/>
  <c r="U52" i="11"/>
  <c r="S52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Z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Z48" i="11"/>
  <c r="Y48" i="11"/>
  <c r="X48" i="11"/>
  <c r="W48" i="11"/>
  <c r="U48" i="11"/>
  <c r="T48" i="11"/>
  <c r="S48" i="11"/>
  <c r="R48" i="11"/>
  <c r="Q48" i="11"/>
  <c r="P48" i="11"/>
  <c r="O48" i="11"/>
  <c r="N48" i="11"/>
  <c r="M48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W41" i="11"/>
  <c r="U41" i="11"/>
  <c r="S41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Y35" i="11"/>
  <c r="X35" i="11"/>
  <c r="W35" i="11"/>
  <c r="U35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W26" i="11"/>
  <c r="U26" i="11"/>
  <c r="S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W18" i="11"/>
  <c r="U18" i="11"/>
  <c r="S18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W13" i="11"/>
  <c r="U13" i="11"/>
  <c r="S13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Y22" i="7"/>
  <c r="Y35" i="7"/>
  <c r="Z14" i="7"/>
  <c r="Z15" i="7"/>
  <c r="Z16" i="7"/>
  <c r="Z17" i="7"/>
  <c r="Z19" i="7"/>
  <c r="Z20" i="7"/>
  <c r="Z21" i="7"/>
  <c r="Z22" i="7"/>
  <c r="Z23" i="7"/>
  <c r="Z24" i="7"/>
  <c r="Z25" i="7"/>
  <c r="Z27" i="7"/>
  <c r="Z28" i="7"/>
  <c r="Z29" i="7"/>
  <c r="Z30" i="7"/>
  <c r="Z31" i="7"/>
  <c r="Z32" i="7"/>
  <c r="Z33" i="7"/>
  <c r="Z34" i="7"/>
  <c r="Z36" i="7"/>
  <c r="Z37" i="7"/>
  <c r="Z38" i="7"/>
  <c r="Z39" i="7"/>
  <c r="Z40" i="7"/>
  <c r="Z42" i="7"/>
  <c r="Z43" i="7"/>
  <c r="Z44" i="7"/>
  <c r="Z45" i="7"/>
  <c r="Z46" i="7"/>
  <c r="Z47" i="7"/>
  <c r="Z48" i="7"/>
  <c r="Z49" i="7"/>
  <c r="Z50" i="7"/>
  <c r="Z51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Z73" i="7"/>
  <c r="Z74" i="7"/>
  <c r="Z75" i="7"/>
  <c r="Z76" i="7"/>
  <c r="Z78" i="7"/>
  <c r="Y14" i="7"/>
  <c r="Y15" i="7"/>
  <c r="Y16" i="7"/>
  <c r="Y17" i="7"/>
  <c r="Y19" i="7"/>
  <c r="Y20" i="7"/>
  <c r="Y21" i="7"/>
  <c r="Y23" i="7"/>
  <c r="Y24" i="7"/>
  <c r="Y25" i="7"/>
  <c r="Y27" i="7"/>
  <c r="Y28" i="7"/>
  <c r="Y29" i="7"/>
  <c r="Y30" i="7"/>
  <c r="Y31" i="7"/>
  <c r="Y32" i="7"/>
  <c r="Y33" i="7"/>
  <c r="Y34" i="7"/>
  <c r="Y36" i="7"/>
  <c r="Y37" i="7"/>
  <c r="Y38" i="7"/>
  <c r="Y39" i="7"/>
  <c r="Y40" i="7"/>
  <c r="Y42" i="7"/>
  <c r="Y43" i="7"/>
  <c r="Y44" i="7"/>
  <c r="Y45" i="7"/>
  <c r="Y46" i="7"/>
  <c r="Y47" i="7"/>
  <c r="Y48" i="7"/>
  <c r="Y49" i="7"/>
  <c r="Y50" i="7"/>
  <c r="Y51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8" i="7"/>
  <c r="X78" i="7" l="1"/>
  <c r="W78" i="7"/>
  <c r="X76" i="7"/>
  <c r="W76" i="7"/>
  <c r="X75" i="7"/>
  <c r="W75" i="7"/>
  <c r="X74" i="7"/>
  <c r="W74" i="7"/>
  <c r="X73" i="7"/>
  <c r="W73" i="7"/>
  <c r="X72" i="7"/>
  <c r="W72" i="7"/>
  <c r="X71" i="7"/>
  <c r="W71" i="7"/>
  <c r="X70" i="7"/>
  <c r="W70" i="7"/>
  <c r="X69" i="7"/>
  <c r="W69" i="7"/>
  <c r="X68" i="7"/>
  <c r="W68" i="7"/>
  <c r="X67" i="7"/>
  <c r="W67" i="7"/>
  <c r="X66" i="7"/>
  <c r="W66" i="7"/>
  <c r="X65" i="7"/>
  <c r="W65" i="7"/>
  <c r="X64" i="7"/>
  <c r="W64" i="7"/>
  <c r="X63" i="7"/>
  <c r="W63" i="7"/>
  <c r="X62" i="7"/>
  <c r="W62" i="7"/>
  <c r="X61" i="7"/>
  <c r="W61" i="7"/>
  <c r="X60" i="7"/>
  <c r="W60" i="7"/>
  <c r="X59" i="7"/>
  <c r="W59" i="7"/>
  <c r="X58" i="7"/>
  <c r="W58" i="7"/>
  <c r="X57" i="7"/>
  <c r="W57" i="7"/>
  <c r="X56" i="7"/>
  <c r="W56" i="7"/>
  <c r="X55" i="7"/>
  <c r="W55" i="7"/>
  <c r="X54" i="7"/>
  <c r="W54" i="7"/>
  <c r="X53" i="7"/>
  <c r="W53" i="7"/>
  <c r="W52" i="7"/>
  <c r="X51" i="7"/>
  <c r="W51" i="7"/>
  <c r="X50" i="7"/>
  <c r="W50" i="7"/>
  <c r="X49" i="7"/>
  <c r="W49" i="7"/>
  <c r="X48" i="7"/>
  <c r="W48" i="7"/>
  <c r="X47" i="7"/>
  <c r="W47" i="7"/>
  <c r="X46" i="7"/>
  <c r="W46" i="7"/>
  <c r="X45" i="7"/>
  <c r="W45" i="7"/>
  <c r="X44" i="7"/>
  <c r="W44" i="7"/>
  <c r="X43" i="7"/>
  <c r="W43" i="7"/>
  <c r="X42" i="7"/>
  <c r="W42" i="7"/>
  <c r="W41" i="7"/>
  <c r="X40" i="7"/>
  <c r="W40" i="7"/>
  <c r="X39" i="7"/>
  <c r="W39" i="7"/>
  <c r="X38" i="7"/>
  <c r="W38" i="7"/>
  <c r="X37" i="7"/>
  <c r="W37" i="7"/>
  <c r="X36" i="7"/>
  <c r="W36" i="7"/>
  <c r="X35" i="7"/>
  <c r="W35" i="7"/>
  <c r="X34" i="7"/>
  <c r="W34" i="7"/>
  <c r="X33" i="7"/>
  <c r="W33" i="7"/>
  <c r="X32" i="7"/>
  <c r="W32" i="7"/>
  <c r="X31" i="7"/>
  <c r="W31" i="7"/>
  <c r="X30" i="7"/>
  <c r="W30" i="7"/>
  <c r="X29" i="7"/>
  <c r="W29" i="7"/>
  <c r="X28" i="7"/>
  <c r="W28" i="7"/>
  <c r="X27" i="7"/>
  <c r="W27" i="7"/>
  <c r="W26" i="7"/>
  <c r="X25" i="7"/>
  <c r="W25" i="7"/>
  <c r="X24" i="7"/>
  <c r="W24" i="7"/>
  <c r="X23" i="7"/>
  <c r="W23" i="7"/>
  <c r="X22" i="7"/>
  <c r="W22" i="7"/>
  <c r="X21" i="7"/>
  <c r="W21" i="7"/>
  <c r="X20" i="7"/>
  <c r="W20" i="7"/>
  <c r="X19" i="7"/>
  <c r="W19" i="7"/>
  <c r="W18" i="7"/>
  <c r="X17" i="7"/>
  <c r="W17" i="7"/>
  <c r="X16" i="7"/>
  <c r="W16" i="7"/>
  <c r="X15" i="7"/>
  <c r="W15" i="7"/>
  <c r="X14" i="7"/>
  <c r="W14" i="7"/>
  <c r="W13" i="7"/>
  <c r="X12" i="7"/>
  <c r="D76" i="1"/>
  <c r="D77" i="1"/>
  <c r="D78" i="1"/>
  <c r="U35" i="7" l="1"/>
  <c r="N12" i="7"/>
  <c r="E72" i="1" l="1"/>
  <c r="E73" i="1"/>
  <c r="E74" i="1"/>
  <c r="E75" i="1"/>
  <c r="E76" i="1"/>
  <c r="E77" i="1"/>
  <c r="E78" i="1"/>
  <c r="D72" i="1"/>
  <c r="D73" i="1"/>
  <c r="D74" i="1"/>
  <c r="D75" i="1"/>
  <c r="D51" i="1" l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V12" i="7"/>
  <c r="T12" i="7"/>
  <c r="R12" i="7"/>
  <c r="T15" i="7" l="1"/>
  <c r="S14" i="7"/>
  <c r="T14" i="7"/>
  <c r="T16" i="7"/>
  <c r="T17" i="7"/>
  <c r="T19" i="7"/>
  <c r="T20" i="7"/>
  <c r="T21" i="7"/>
  <c r="T22" i="7"/>
  <c r="T23" i="7"/>
  <c r="T24" i="7"/>
  <c r="T25" i="7"/>
  <c r="T27" i="7"/>
  <c r="T28" i="7"/>
  <c r="T29" i="7"/>
  <c r="T30" i="7"/>
  <c r="T31" i="7"/>
  <c r="T32" i="7"/>
  <c r="T33" i="7"/>
  <c r="T34" i="7"/>
  <c r="T36" i="7"/>
  <c r="T37" i="7"/>
  <c r="T38" i="7"/>
  <c r="T39" i="7"/>
  <c r="T40" i="7"/>
  <c r="T42" i="7"/>
  <c r="T43" i="7"/>
  <c r="T44" i="7"/>
  <c r="T45" i="7"/>
  <c r="T46" i="7"/>
  <c r="T47" i="7"/>
  <c r="T48" i="7"/>
  <c r="T49" i="7"/>
  <c r="T50" i="7"/>
  <c r="T51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8" i="7"/>
  <c r="V40" i="7"/>
  <c r="V14" i="7"/>
  <c r="V15" i="7"/>
  <c r="V16" i="7"/>
  <c r="V17" i="7"/>
  <c r="V19" i="7"/>
  <c r="V20" i="7"/>
  <c r="V21" i="7"/>
  <c r="V22" i="7"/>
  <c r="V23" i="7"/>
  <c r="V24" i="7"/>
  <c r="V25" i="7"/>
  <c r="V27" i="7"/>
  <c r="V28" i="7"/>
  <c r="V29" i="7"/>
  <c r="V30" i="7"/>
  <c r="V31" i="7"/>
  <c r="V32" i="7"/>
  <c r="V33" i="7"/>
  <c r="V34" i="7"/>
  <c r="V36" i="7"/>
  <c r="V37" i="7"/>
  <c r="V38" i="7"/>
  <c r="V39" i="7"/>
  <c r="V42" i="7"/>
  <c r="V43" i="7"/>
  <c r="V44" i="7"/>
  <c r="V45" i="7"/>
  <c r="V46" i="7"/>
  <c r="V47" i="7"/>
  <c r="V49" i="7"/>
  <c r="V50" i="7"/>
  <c r="V51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8" i="7"/>
  <c r="O12" i="7"/>
  <c r="S13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R14" i="7" l="1"/>
  <c r="R15" i="7"/>
  <c r="R16" i="7"/>
  <c r="R17" i="7"/>
  <c r="R19" i="7"/>
  <c r="R20" i="7"/>
  <c r="R21" i="7"/>
  <c r="R22" i="7"/>
  <c r="R23" i="7"/>
  <c r="R24" i="7"/>
  <c r="R25" i="7"/>
  <c r="R27" i="7"/>
  <c r="R28" i="7"/>
  <c r="R29" i="7"/>
  <c r="R30" i="7"/>
  <c r="R31" i="7"/>
  <c r="R32" i="7"/>
  <c r="R33" i="7"/>
  <c r="R34" i="7"/>
  <c r="R36" i="7"/>
  <c r="R37" i="7"/>
  <c r="R38" i="7"/>
  <c r="R39" i="7"/>
  <c r="R40" i="7"/>
  <c r="R42" i="7"/>
  <c r="R43" i="7"/>
  <c r="R44" i="7"/>
  <c r="R45" i="7"/>
  <c r="R46" i="7"/>
  <c r="R47" i="7"/>
  <c r="R48" i="7"/>
  <c r="R49" i="7"/>
  <c r="R50" i="7"/>
  <c r="R51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8" i="7"/>
  <c r="Q14" i="7"/>
  <c r="Q15" i="7"/>
  <c r="Q16" i="7"/>
  <c r="Q17" i="7"/>
  <c r="Q19" i="7"/>
  <c r="Q20" i="7"/>
  <c r="Q21" i="7"/>
  <c r="Q22" i="7"/>
  <c r="Q23" i="7"/>
  <c r="Q24" i="7"/>
  <c r="Q25" i="7"/>
  <c r="Q27" i="7"/>
  <c r="Q28" i="7"/>
  <c r="Q29" i="7"/>
  <c r="Q30" i="7"/>
  <c r="Q31" i="7"/>
  <c r="Q32" i="7"/>
  <c r="Q33" i="7"/>
  <c r="Q34" i="7"/>
  <c r="Q36" i="7"/>
  <c r="Q37" i="7"/>
  <c r="Q38" i="7"/>
  <c r="Q39" i="7"/>
  <c r="Q40" i="7"/>
  <c r="Q42" i="7"/>
  <c r="Q43" i="7"/>
  <c r="Q44" i="7"/>
  <c r="Q45" i="7"/>
  <c r="Q46" i="7"/>
  <c r="Q47" i="7"/>
  <c r="Q48" i="7"/>
  <c r="Q49" i="7"/>
  <c r="Q50" i="7"/>
  <c r="Q51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8" i="7"/>
  <c r="P78" i="7" l="1"/>
  <c r="O78" i="7"/>
  <c r="N78" i="7"/>
  <c r="M78" i="7"/>
  <c r="P76" i="7"/>
  <c r="O76" i="7"/>
  <c r="N76" i="7"/>
  <c r="M76" i="7"/>
  <c r="P75" i="7"/>
  <c r="O75" i="7"/>
  <c r="N75" i="7"/>
  <c r="M75" i="7"/>
  <c r="P74" i="7"/>
  <c r="O74" i="7"/>
  <c r="N74" i="7"/>
  <c r="M74" i="7"/>
  <c r="P73" i="7"/>
  <c r="O73" i="7"/>
  <c r="N73" i="7"/>
  <c r="M73" i="7"/>
  <c r="P72" i="7"/>
  <c r="O72" i="7"/>
  <c r="N72" i="7"/>
  <c r="M72" i="7"/>
  <c r="P71" i="7"/>
  <c r="O71" i="7"/>
  <c r="N71" i="7"/>
  <c r="M71" i="7"/>
  <c r="P70" i="7"/>
  <c r="O70" i="7"/>
  <c r="N70" i="7"/>
  <c r="M70" i="7"/>
  <c r="P69" i="7"/>
  <c r="O69" i="7"/>
  <c r="N69" i="7"/>
  <c r="M69" i="7"/>
  <c r="P68" i="7"/>
  <c r="O68" i="7"/>
  <c r="N68" i="7"/>
  <c r="M68" i="7"/>
  <c r="P67" i="7"/>
  <c r="O67" i="7"/>
  <c r="N67" i="7"/>
  <c r="M67" i="7"/>
  <c r="P66" i="7"/>
  <c r="O66" i="7"/>
  <c r="N66" i="7"/>
  <c r="M66" i="7"/>
  <c r="P65" i="7"/>
  <c r="O65" i="7"/>
  <c r="N65" i="7"/>
  <c r="M65" i="7"/>
  <c r="P64" i="7"/>
  <c r="O64" i="7"/>
  <c r="N64" i="7"/>
  <c r="M64" i="7"/>
  <c r="P63" i="7"/>
  <c r="O63" i="7"/>
  <c r="N63" i="7"/>
  <c r="M63" i="7"/>
  <c r="P62" i="7"/>
  <c r="O62" i="7"/>
  <c r="N62" i="7"/>
  <c r="M62" i="7"/>
  <c r="P61" i="7"/>
  <c r="O61" i="7"/>
  <c r="N61" i="7"/>
  <c r="M61" i="7"/>
  <c r="P60" i="7"/>
  <c r="O60" i="7"/>
  <c r="N60" i="7"/>
  <c r="M60" i="7"/>
  <c r="P59" i="7"/>
  <c r="O59" i="7"/>
  <c r="N59" i="7"/>
  <c r="M59" i="7"/>
  <c r="P58" i="7"/>
  <c r="O58" i="7"/>
  <c r="N58" i="7"/>
  <c r="M58" i="7"/>
  <c r="P57" i="7"/>
  <c r="O57" i="7"/>
  <c r="N57" i="7"/>
  <c r="M57" i="7"/>
  <c r="P56" i="7"/>
  <c r="O56" i="7"/>
  <c r="N56" i="7"/>
  <c r="M56" i="7"/>
  <c r="P55" i="7"/>
  <c r="O55" i="7"/>
  <c r="N55" i="7"/>
  <c r="M55" i="7"/>
  <c r="P54" i="7"/>
  <c r="O54" i="7"/>
  <c r="N54" i="7"/>
  <c r="M54" i="7"/>
  <c r="P53" i="7"/>
  <c r="O53" i="7"/>
  <c r="N53" i="7"/>
  <c r="M53" i="7"/>
  <c r="P51" i="7"/>
  <c r="O51" i="7"/>
  <c r="N51" i="7"/>
  <c r="M51" i="7"/>
  <c r="P50" i="7"/>
  <c r="O50" i="7"/>
  <c r="N50" i="7"/>
  <c r="M50" i="7"/>
  <c r="P49" i="7"/>
  <c r="O49" i="7"/>
  <c r="N49" i="7"/>
  <c r="M49" i="7"/>
  <c r="P48" i="7"/>
  <c r="O48" i="7"/>
  <c r="N48" i="7"/>
  <c r="M48" i="7"/>
  <c r="P47" i="7"/>
  <c r="O47" i="7"/>
  <c r="N47" i="7"/>
  <c r="M47" i="7"/>
  <c r="P46" i="7"/>
  <c r="O46" i="7"/>
  <c r="N46" i="7"/>
  <c r="M46" i="7"/>
  <c r="P45" i="7"/>
  <c r="O45" i="7"/>
  <c r="N45" i="7"/>
  <c r="M45" i="7"/>
  <c r="P44" i="7"/>
  <c r="O44" i="7"/>
  <c r="N44" i="7"/>
  <c r="M44" i="7"/>
  <c r="P43" i="7"/>
  <c r="O43" i="7"/>
  <c r="N43" i="7"/>
  <c r="M43" i="7"/>
  <c r="P42" i="7"/>
  <c r="O42" i="7"/>
  <c r="N42" i="7"/>
  <c r="M42" i="7"/>
  <c r="P40" i="7"/>
  <c r="O40" i="7"/>
  <c r="N40" i="7"/>
  <c r="M40" i="7"/>
  <c r="P39" i="7"/>
  <c r="O39" i="7"/>
  <c r="N39" i="7"/>
  <c r="M39" i="7"/>
  <c r="P38" i="7"/>
  <c r="O38" i="7"/>
  <c r="N38" i="7"/>
  <c r="M38" i="7"/>
  <c r="P37" i="7"/>
  <c r="O37" i="7"/>
  <c r="N37" i="7"/>
  <c r="M37" i="7"/>
  <c r="P36" i="7"/>
  <c r="O36" i="7"/>
  <c r="N36" i="7"/>
  <c r="M36" i="7"/>
  <c r="P34" i="7"/>
  <c r="O34" i="7"/>
  <c r="N34" i="7"/>
  <c r="M34" i="7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N14" i="7"/>
  <c r="P12" i="7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10" i="1"/>
  <c r="D50" i="1" l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<sst xmlns="http://schemas.openxmlformats.org/spreadsheetml/2006/main" count="256" uniqueCount="117">
  <si>
    <t>CUADRO 1</t>
  </si>
  <si>
    <t>GRÁFICO 1</t>
  </si>
  <si>
    <t>LLEGADAS INTERNACIONALES A COSTA RICA Y VARIACIÓN ANUAL</t>
  </si>
  <si>
    <t>LLEGADAS INTERNACIONALES A COSTA RICA POR TODAS LAS VÍAS</t>
  </si>
  <si>
    <t xml:space="preserve"> </t>
  </si>
  <si>
    <t>Año</t>
  </si>
  <si>
    <t>Variación anual</t>
  </si>
  <si>
    <t>Absoluta</t>
  </si>
  <si>
    <t>%</t>
  </si>
  <si>
    <t>-</t>
  </si>
  <si>
    <t>Fuente: ICT con datos de la Dirección General de Migración y Extranjería.</t>
  </si>
  <si>
    <t>GRÁFICO 2</t>
  </si>
  <si>
    <t>LLEGADAS INTERNACIONALES A COSTA RICA POR TODAS LAS VÍAS Y VARIACIÓN ANUAL PORCENTUAL</t>
  </si>
  <si>
    <t>CUADRO 2</t>
  </si>
  <si>
    <r>
      <rPr>
        <b/>
        <u/>
        <sz val="11"/>
        <rFont val="Calibri"/>
        <family val="2"/>
        <scheme val="minor"/>
      </rPr>
      <t>TODAS LAS VÍAS</t>
    </r>
    <r>
      <rPr>
        <b/>
        <sz val="11"/>
        <rFont val="Calibri"/>
        <family val="2"/>
        <scheme val="minor"/>
      </rPr>
      <t>, SEGÚN ZONAS Y PAÍSES</t>
    </r>
  </si>
  <si>
    <t xml:space="preserve">PAISES Y/O 
ZONAS      </t>
  </si>
  <si>
    <t>Variación</t>
  </si>
  <si>
    <t>2017 - 2018</t>
  </si>
  <si>
    <t>2018 - 2019</t>
  </si>
  <si>
    <t>2019 - 2020</t>
  </si>
  <si>
    <t>2020 - 2021</t>
  </si>
  <si>
    <t>2021- 2022</t>
  </si>
  <si>
    <t>TOTAL</t>
  </si>
  <si>
    <t>AMÉRICA DEL NORTE</t>
  </si>
  <si>
    <t>Canadá</t>
  </si>
  <si>
    <t>Estados Unidos</t>
  </si>
  <si>
    <t>México</t>
  </si>
  <si>
    <t>AMÉRICA CENTRAL</t>
  </si>
  <si>
    <t>Belice</t>
  </si>
  <si>
    <t>El Salvador</t>
  </si>
  <si>
    <t>Guatemala</t>
  </si>
  <si>
    <t>Honduras</t>
  </si>
  <si>
    <t>Nicaragua</t>
  </si>
  <si>
    <t>Panamá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</si>
  <si>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</si>
  <si>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</si>
  <si>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</si>
  <si>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</si>
  <si>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</si>
  <si>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</si>
  <si>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</si>
  <si>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</si>
  <si>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Guyana Francesa</t>
  </si>
  <si>
    <t>Paraguay</t>
  </si>
  <si>
    <t>Perú</t>
  </si>
  <si>
    <t>Surinam</t>
  </si>
  <si>
    <t>Uruguay</t>
  </si>
  <si>
    <t>Venezuela</t>
  </si>
  <si>
    <t>CARIBE</t>
  </si>
  <si>
    <t>Bahamas</t>
  </si>
  <si>
    <t>Bermuda</t>
  </si>
  <si>
    <t>Cuba</t>
  </si>
  <si>
    <t>Haití</t>
  </si>
  <si>
    <t>Jamaica</t>
  </si>
  <si>
    <r>
      <t>Puerto Rico</t>
    </r>
    <r>
      <rPr>
        <vertAlign val="superscript"/>
        <sz val="11"/>
        <rFont val="Calibri"/>
        <family val="2"/>
        <scheme val="minor"/>
      </rPr>
      <t>1</t>
    </r>
  </si>
  <si>
    <t>República Dominicana</t>
  </si>
  <si>
    <t>Trinidad y Tobago</t>
  </si>
  <si>
    <t>Otros Caribe</t>
  </si>
  <si>
    <t>EUROPA</t>
  </si>
  <si>
    <t>Alemania</t>
  </si>
  <si>
    <t>Austria</t>
  </si>
  <si>
    <t>Bélgica</t>
  </si>
  <si>
    <t>Dinamarca</t>
  </si>
  <si>
    <t>Eslovaquia</t>
  </si>
  <si>
    <t>España</t>
  </si>
  <si>
    <t>Finlandia</t>
  </si>
  <si>
    <t>Francia</t>
  </si>
  <si>
    <t>Hungría</t>
  </si>
  <si>
    <t>Irlanda</t>
  </si>
  <si>
    <t>Israel</t>
  </si>
  <si>
    <t>Italia</t>
  </si>
  <si>
    <t>Noruega</t>
  </si>
  <si>
    <t>Países Bajos</t>
  </si>
  <si>
    <t>Polonia</t>
  </si>
  <si>
    <t>Portugal</t>
  </si>
  <si>
    <t>Reino Unido</t>
  </si>
  <si>
    <t>Republica Checa</t>
  </si>
  <si>
    <t>Rumanía</t>
  </si>
  <si>
    <t>Rusia</t>
  </si>
  <si>
    <t>Suecia</t>
  </si>
  <si>
    <t>Suiza</t>
  </si>
  <si>
    <t>Otros Europa</t>
  </si>
  <si>
    <r>
      <t>OTRAS ZONAS</t>
    </r>
    <r>
      <rPr>
        <b/>
        <vertAlign val="superscript"/>
        <sz val="11"/>
        <rFont val="Calibri"/>
        <family val="2"/>
        <scheme val="minor"/>
      </rPr>
      <t>2</t>
    </r>
  </si>
  <si>
    <t>1/ La mayoría de las llegadas de Puerto Rico quedan registradas en Estados Unidos porque utilizan el pasaporte de este país.</t>
  </si>
  <si>
    <t>2/ Incluye la categoría Asia y El Pacífico, África y Oriente Medio.</t>
  </si>
  <si>
    <t>CUADRO 3</t>
  </si>
  <si>
    <t>GRÁFICO 3</t>
  </si>
  <si>
    <t>DISTRIBUCIÓN DE LAS LLEGADAS INTERNACIONALES A COSTA RICA</t>
  </si>
  <si>
    <t xml:space="preserve">PAISES Y/O ZONAS  </t>
  </si>
  <si>
    <t>Vía aérea</t>
  </si>
  <si>
    <t>OTRAS ZONAS*</t>
  </si>
  <si>
    <t>*/ Incluye la categoría Asia y El Pacífico, África y Oriente Medio.</t>
  </si>
  <si>
    <t>2022- 2023</t>
  </si>
  <si>
    <r>
      <rPr>
        <b/>
        <u/>
        <sz val="11"/>
        <rFont val="Calibri"/>
        <family val="2"/>
        <scheme val="minor"/>
      </rPr>
      <t xml:space="preserve">VÍA AEREA </t>
    </r>
    <r>
      <rPr>
        <b/>
        <sz val="11"/>
        <rFont val="Calibri"/>
        <family val="2"/>
        <scheme val="minor"/>
      </rPr>
      <t>(Aeropuertos Internacionales Juan Santamaría, Daniel Oduber Q, Tobías Bolaños y Limón), SEGÚN ZONAS Y PAÍSES</t>
    </r>
  </si>
  <si>
    <r>
      <rPr>
        <b/>
        <u/>
        <sz val="11"/>
        <rFont val="Calibri"/>
        <family val="2"/>
        <scheme val="minor"/>
      </rPr>
      <t>VÍA AÉREA</t>
    </r>
    <r>
      <rPr>
        <b/>
        <sz val="11"/>
        <rFont val="Calibri"/>
        <family val="2"/>
        <scheme val="minor"/>
      </rPr>
      <t xml:space="preserve"> SEGÚN ZONAS Y PAÍSES</t>
    </r>
  </si>
  <si>
    <t>Todas las vías</t>
  </si>
  <si>
    <t>LLEGADAS INTERNACIONALES A COSTA RICA POR TODAS LAS VÍAS Y VÍA AÉREA</t>
  </si>
  <si>
    <t>GRÁFICO 4</t>
  </si>
  <si>
    <t>2023- 2024</t>
  </si>
  <si>
    <t>LLEGADAS INTERNACIONALES A COSTA RICA VIA AÉREA Y VARIACIÓN ANUAL</t>
  </si>
  <si>
    <t>VIA AÉREA</t>
  </si>
  <si>
    <t>LLEGADAS INTERNACIONALES A COSTA RICA POR LA VÍA AÉREA Y VARIACIÓN ANUAL PORCENTUAL</t>
  </si>
  <si>
    <t>LLEGADAS INTERNACIONALES A COSTA RICA POR LA VÍA AÉREA</t>
  </si>
  <si>
    <t>TODAS LAS VÍAS</t>
  </si>
  <si>
    <t>Llegadas internacionales vía aérea</t>
  </si>
  <si>
    <t>Llegadas internacionales todas las vías</t>
  </si>
  <si>
    <t>1951-2025</t>
  </si>
  <si>
    <t>1990-2025</t>
  </si>
  <si>
    <t>1976-2025</t>
  </si>
  <si>
    <t>2017-2025</t>
  </si>
  <si>
    <t>2024- 2025</t>
  </si>
  <si>
    <t>CUADRO 4</t>
  </si>
  <si>
    <t>LLEGADAS INTERNACIONALES A COSTA RICA Y VARIACIONES</t>
  </si>
  <si>
    <t>2025</t>
  </si>
  <si>
    <t>2019-2025</t>
  </si>
  <si>
    <t>GRÁFICO 5</t>
  </si>
  <si>
    <t>GRÁFICO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</si>
</sst>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0_);_(* \(#,##0.00\);_(* &quot;-&quot;??_);_(@_)"/>
    <numFmt numFmtId="166" formatCode="#\ ###\ ###"/>
    <numFmt numFmtId="167" formatCode="0.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</font>
    <font>
      <b/>
      <sz val="11"/>
      <color theme="0"/>
      <name val="Calibri"/>
      <family val="2"/>
    </font>
    <font>
      <b/>
      <sz val="16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0" fontId="5" fillId="0" borderId="0" xfId="4" applyFont="1"/>
    <xf numFmtId="0" fontId="5" fillId="0" borderId="0" xfId="4" applyFont="1" applyAlignment="1">
      <alignment horizontal="center"/>
    </xf>
    <xf numFmtId="0" fontId="5" fillId="2" borderId="11" xfId="4" applyFont="1" applyFill="1" applyBorder="1" applyAlignment="1">
      <alignment horizontal="center" vertical="center" wrapText="1"/>
    </xf>
    <xf numFmtId="3" fontId="5" fillId="0" borderId="0" xfId="4" applyNumberFormat="1" applyFont="1"/>
    <xf numFmtId="3" fontId="6" fillId="0" borderId="0" xfId="4" applyNumberFormat="1" applyFont="1"/>
    <xf numFmtId="166" fontId="6" fillId="0" borderId="0" xfId="4" applyNumberFormat="1" applyFont="1" applyAlignment="1">
      <alignment horizontal="right"/>
    </xf>
    <xf numFmtId="166" fontId="5" fillId="0" borderId="0" xfId="4" applyNumberFormat="1" applyFont="1" applyAlignment="1">
      <alignment horizontal="right"/>
    </xf>
    <xf numFmtId="166" fontId="6" fillId="0" borderId="0" xfId="4" applyNumberFormat="1" applyFont="1"/>
    <xf numFmtId="0" fontId="5" fillId="0" borderId="5" xfId="4" applyFont="1" applyBorder="1"/>
    <xf numFmtId="166" fontId="5" fillId="0" borderId="5" xfId="4" applyNumberFormat="1" applyFont="1" applyBorder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1" applyFont="1"/>
    <xf numFmtId="0" fontId="10" fillId="0" borderId="5" xfId="0" applyFont="1" applyBorder="1"/>
    <xf numFmtId="0" fontId="5" fillId="0" borderId="0" xfId="1" applyFont="1"/>
    <xf numFmtId="0" fontId="4" fillId="0" borderId="0" xfId="0" applyFont="1"/>
    <xf numFmtId="0" fontId="6" fillId="3" borderId="3" xfId="4" applyFont="1" applyFill="1" applyBorder="1" applyAlignment="1">
      <alignment horizontal="center" vertical="center"/>
    </xf>
    <xf numFmtId="166" fontId="5" fillId="0" borderId="0" xfId="4" applyNumberFormat="1" applyFont="1"/>
    <xf numFmtId="166" fontId="5" fillId="0" borderId="5" xfId="4" applyNumberFormat="1" applyFont="1" applyBorder="1" applyAlignment="1">
      <alignment horizontal="right"/>
    </xf>
    <xf numFmtId="167" fontId="10" fillId="0" borderId="0" xfId="0" applyNumberFormat="1" applyFont="1" applyAlignment="1">
      <alignment horizontal="center" vertical="center" wrapText="1"/>
    </xf>
    <xf numFmtId="3" fontId="6" fillId="0" borderId="0" xfId="0" applyNumberFormat="1" applyFont="1"/>
    <xf numFmtId="0" fontId="6" fillId="0" borderId="0" xfId="0" applyFont="1"/>
    <xf numFmtId="3" fontId="7" fillId="0" borderId="0" xfId="0" applyNumberFormat="1" applyFont="1"/>
    <xf numFmtId="0" fontId="11" fillId="2" borderId="10" xfId="4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0" fontId="5" fillId="0" borderId="5" xfId="0" applyFont="1" applyBorder="1"/>
    <xf numFmtId="3" fontId="5" fillId="0" borderId="5" xfId="0" applyNumberFormat="1" applyFont="1" applyBorder="1"/>
    <xf numFmtId="166" fontId="6" fillId="0" borderId="5" xfId="4" applyNumberFormat="1" applyFont="1" applyBorder="1" applyAlignment="1">
      <alignment horizontal="right"/>
    </xf>
    <xf numFmtId="164" fontId="6" fillId="0" borderId="12" xfId="4" applyNumberFormat="1" applyFont="1" applyBorder="1" applyAlignment="1">
      <alignment horizontal="center"/>
    </xf>
    <xf numFmtId="166" fontId="6" fillId="0" borderId="13" xfId="4" applyNumberFormat="1" applyFont="1" applyBorder="1" applyAlignment="1">
      <alignment horizontal="right"/>
    </xf>
    <xf numFmtId="166" fontId="5" fillId="0" borderId="13" xfId="4" applyNumberFormat="1" applyFont="1" applyBorder="1"/>
    <xf numFmtId="164" fontId="5" fillId="0" borderId="12" xfId="4" applyNumberFormat="1" applyFont="1" applyBorder="1" applyAlignment="1">
      <alignment horizontal="center"/>
    </xf>
    <xf numFmtId="166" fontId="6" fillId="0" borderId="13" xfId="4" applyNumberFormat="1" applyFont="1" applyBorder="1"/>
    <xf numFmtId="166" fontId="5" fillId="0" borderId="15" xfId="4" applyNumberFormat="1" applyFont="1" applyBorder="1"/>
    <xf numFmtId="164" fontId="5" fillId="0" borderId="14" xfId="4" applyNumberFormat="1" applyFont="1" applyBorder="1" applyAlignment="1">
      <alignment horizontal="center"/>
    </xf>
    <xf numFmtId="166" fontId="5" fillId="4" borderId="0" xfId="4" applyNumberFormat="1" applyFont="1" applyFill="1" applyAlignment="1">
      <alignment horizontal="right"/>
    </xf>
    <xf numFmtId="166" fontId="5" fillId="5" borderId="13" xfId="4" applyNumberFormat="1" applyFont="1" applyFill="1" applyBorder="1"/>
    <xf numFmtId="164" fontId="5" fillId="5" borderId="12" xfId="4" applyNumberFormat="1" applyFont="1" applyFill="1" applyBorder="1" applyAlignment="1">
      <alignment horizontal="center"/>
    </xf>
    <xf numFmtId="166" fontId="6" fillId="0" borderId="0" xfId="4" applyNumberFormat="1" applyFont="1" applyAlignment="1">
      <alignment horizontal="left"/>
    </xf>
    <xf numFmtId="166" fontId="5" fillId="4" borderId="0" xfId="4" applyNumberFormat="1" applyFont="1" applyFill="1" applyAlignment="1">
      <alignment horizontal="left"/>
    </xf>
    <xf numFmtId="166" fontId="5" fillId="0" borderId="0" xfId="4" applyNumberFormat="1" applyFont="1" applyAlignment="1">
      <alignment horizontal="left"/>
    </xf>
    <xf numFmtId="166" fontId="13" fillId="0" borderId="0" xfId="4" applyNumberFormat="1" applyFont="1" applyAlignment="1">
      <alignment horizontal="right"/>
    </xf>
    <xf numFmtId="0" fontId="11" fillId="0" borderId="0" xfId="4" applyFont="1"/>
    <xf numFmtId="0" fontId="16" fillId="0" borderId="0" xfId="0" applyFont="1"/>
    <xf numFmtId="3" fontId="13" fillId="0" borderId="0" xfId="0" quotePrefix="1" applyNumberFormat="1" applyFont="1"/>
    <xf numFmtId="3" fontId="13" fillId="0" borderId="0" xfId="0" applyNumberFormat="1" applyFont="1"/>
    <xf numFmtId="0" fontId="17" fillId="0" borderId="0" xfId="0" applyFont="1"/>
    <xf numFmtId="0" fontId="13" fillId="3" borderId="1" xfId="4" applyFont="1" applyFill="1" applyBorder="1" applyAlignment="1">
      <alignment horizontal="center" vertical="center"/>
    </xf>
    <xf numFmtId="167" fontId="10" fillId="0" borderId="0" xfId="0" applyNumberFormat="1" applyFont="1" applyAlignment="1">
      <alignment horizontal="left" vertical="center" wrapText="1"/>
    </xf>
    <xf numFmtId="167" fontId="10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3" fontId="10" fillId="0" borderId="5" xfId="0" applyNumberFormat="1" applyFont="1" applyBorder="1"/>
    <xf numFmtId="0" fontId="18" fillId="0" borderId="0" xfId="0" applyFont="1" applyAlignment="1">
      <alignment horizontal="center" vertical="center" wrapText="1"/>
    </xf>
    <xf numFmtId="0" fontId="10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167" fontId="10" fillId="0" borderId="0" xfId="2" applyNumberFormat="1" applyFont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/>
    </xf>
    <xf numFmtId="0" fontId="19" fillId="8" borderId="0" xfId="0" applyFont="1" applyFill="1" applyAlignment="1">
      <alignment horizontal="center" vertical="center"/>
    </xf>
    <xf numFmtId="0" fontId="5" fillId="2" borderId="9" xfId="4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4" borderId="8" xfId="4" applyFont="1" applyFill="1" applyBorder="1" applyAlignment="1">
      <alignment horizontal="center" vertical="center" wrapText="1"/>
    </xf>
    <xf numFmtId="0" fontId="5" fillId="4" borderId="3" xfId="4" applyFont="1" applyFill="1" applyBorder="1" applyAlignment="1">
      <alignment horizontal="center" vertical="center" wrapText="1"/>
    </xf>
    <xf numFmtId="0" fontId="5" fillId="4" borderId="2" xfId="4" applyFont="1" applyFill="1" applyBorder="1" applyAlignment="1">
      <alignment horizontal="center" vertical="center"/>
    </xf>
    <xf numFmtId="0" fontId="5" fillId="4" borderId="6" xfId="4" applyFont="1" applyFill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5" fillId="9" borderId="2" xfId="4" applyFont="1" applyFill="1" applyBorder="1" applyAlignment="1">
      <alignment horizontal="center" vertical="center"/>
    </xf>
    <xf numFmtId="0" fontId="5" fillId="9" borderId="6" xfId="4" applyFont="1" applyFill="1" applyBorder="1" applyAlignment="1">
      <alignment horizontal="center" vertical="center"/>
    </xf>
    <xf numFmtId="166" fontId="5" fillId="9" borderId="0" xfId="4" applyNumberFormat="1" applyFont="1" applyFill="1" applyAlignment="1">
      <alignment horizontal="left"/>
    </xf>
    <xf numFmtId="166" fontId="5" fillId="9" borderId="0" xfId="4" applyNumberFormat="1" applyFont="1" applyFill="1" applyAlignment="1">
      <alignment horizontal="right"/>
    </xf>
    <xf numFmtId="164" fontId="6" fillId="0" borderId="0" xfId="4" applyNumberFormat="1" applyFont="1" applyBorder="1" applyAlignment="1">
      <alignment horizontal="center"/>
    </xf>
    <xf numFmtId="164" fontId="5" fillId="0" borderId="0" xfId="4" applyNumberFormat="1" applyFont="1" applyBorder="1" applyAlignment="1">
      <alignment horizontal="center"/>
    </xf>
    <xf numFmtId="164" fontId="5" fillId="5" borderId="0" xfId="4" applyNumberFormat="1" applyFont="1" applyFill="1" applyBorder="1" applyAlignment="1">
      <alignment horizontal="center"/>
    </xf>
    <xf numFmtId="164" fontId="5" fillId="0" borderId="5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9" borderId="4" xfId="4" applyFont="1" applyFill="1" applyBorder="1" applyAlignment="1">
      <alignment horizontal="center" vertical="center" wrapText="1"/>
    </xf>
    <xf numFmtId="0" fontId="5" fillId="2" borderId="16" xfId="4" applyFont="1" applyFill="1" applyBorder="1" applyAlignment="1">
      <alignment horizontal="center" vertical="center" wrapText="1"/>
    </xf>
    <xf numFmtId="0" fontId="11" fillId="2" borderId="17" xfId="4" applyFont="1" applyFill="1" applyBorder="1" applyAlignment="1">
      <alignment horizontal="center" vertical="center" wrapText="1"/>
    </xf>
    <xf numFmtId="0" fontId="5" fillId="2" borderId="18" xfId="4" applyFont="1" applyFill="1" applyBorder="1" applyAlignment="1">
      <alignment horizontal="center" vertical="center" wrapText="1"/>
    </xf>
    <xf numFmtId="0" fontId="5" fillId="2" borderId="17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</cellXfs>
  <cellStyles count="5">
    <cellStyle name="Millares 2 2 3" xfId="3" xr:uid="{00000000-0005-0000-0000-000000000000}"/>
    <cellStyle name="Normal" xfId="0" builtinId="0"/>
    <cellStyle name="Normal 10" xfId="4" xr:uid="{00000000-0005-0000-0000-000002000000}"/>
    <cellStyle name="Normal 2" xfId="2" xr:uid="{00000000-0005-0000-0000-000003000000}"/>
    <cellStyle name="Normal 5 83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80948986137016E-2"/>
          <c:y val="6.610635627068355E-2"/>
          <c:w val="0.94926134621141467"/>
          <c:h val="0.83247335387424359"/>
        </c:manualLayout>
      </c:layout>
      <c:lineChart>
        <c:grouping val="standard"/>
        <c:varyColors val="0"/>
        <c:ser>
          <c:idx val="0"/>
          <c:order val="0"/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dPt>
            <c:idx val="53"/>
            <c:bubble3D val="0"/>
            <c:spPr>
              <a:ln w="19050" cap="rnd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9BB8-4489-AAFC-33B00892B77D}"/>
              </c:ext>
            </c:extLst>
          </c:dPt>
          <c:cat>
            <c:numRef>
              <c:f>'TV_1951-2025'!$B$9:$B$83</c:f>
              <c:numCache>
                <c:formatCode>General</c:formatCode>
                <c:ptCount val="75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  <c:pt idx="72">
                  <c:v>2023</c:v>
                </c:pt>
                <c:pt idx="73">
                  <c:v>2024</c:v>
                </c:pt>
                <c:pt idx="74">
                  <c:v>2025</c:v>
                </c:pt>
              </c:numCache>
            </c:numRef>
          </c:cat>
          <c:val>
            <c:numRef>
              <c:f>'TV_1951-2025'!$C$9:$C$83</c:f>
              <c:numCache>
                <c:formatCode>#,##0</c:formatCode>
                <c:ptCount val="75"/>
                <c:pt idx="0">
                  <c:v>20225</c:v>
                </c:pt>
                <c:pt idx="1">
                  <c:v>23441</c:v>
                </c:pt>
                <c:pt idx="2">
                  <c:v>23344</c:v>
                </c:pt>
                <c:pt idx="3">
                  <c:v>19387</c:v>
                </c:pt>
                <c:pt idx="4">
                  <c:v>21637</c:v>
                </c:pt>
                <c:pt idx="5">
                  <c:v>26233</c:v>
                </c:pt>
                <c:pt idx="6">
                  <c:v>31500</c:v>
                </c:pt>
                <c:pt idx="7">
                  <c:v>38908</c:v>
                </c:pt>
                <c:pt idx="8">
                  <c:v>39408</c:v>
                </c:pt>
                <c:pt idx="9">
                  <c:v>42073</c:v>
                </c:pt>
                <c:pt idx="10">
                  <c:v>46468</c:v>
                </c:pt>
                <c:pt idx="11">
                  <c:v>49378</c:v>
                </c:pt>
                <c:pt idx="12">
                  <c:v>61590</c:v>
                </c:pt>
                <c:pt idx="13">
                  <c:v>64205</c:v>
                </c:pt>
                <c:pt idx="14">
                  <c:v>84984</c:v>
                </c:pt>
                <c:pt idx="15">
                  <c:v>98907</c:v>
                </c:pt>
                <c:pt idx="16">
                  <c:v>111116</c:v>
                </c:pt>
                <c:pt idx="17">
                  <c:v>118766</c:v>
                </c:pt>
                <c:pt idx="18">
                  <c:v>121939</c:v>
                </c:pt>
                <c:pt idx="19">
                  <c:v>154867</c:v>
                </c:pt>
                <c:pt idx="20">
                  <c:v>170396</c:v>
                </c:pt>
                <c:pt idx="21">
                  <c:v>202269</c:v>
                </c:pt>
                <c:pt idx="22">
                  <c:v>246825</c:v>
                </c:pt>
                <c:pt idx="23">
                  <c:v>271864</c:v>
                </c:pt>
                <c:pt idx="24">
                  <c:v>297207</c:v>
                </c:pt>
                <c:pt idx="25">
                  <c:v>299039</c:v>
                </c:pt>
                <c:pt idx="26">
                  <c:v>327548</c:v>
                </c:pt>
                <c:pt idx="27">
                  <c:v>340442</c:v>
                </c:pt>
                <c:pt idx="28">
                  <c:v>317724</c:v>
                </c:pt>
                <c:pt idx="29">
                  <c:v>345470</c:v>
                </c:pt>
                <c:pt idx="30">
                  <c:v>333102</c:v>
                </c:pt>
                <c:pt idx="31">
                  <c:v>371582</c:v>
                </c:pt>
                <c:pt idx="32">
                  <c:v>326142</c:v>
                </c:pt>
                <c:pt idx="33">
                  <c:v>273901</c:v>
                </c:pt>
                <c:pt idx="34">
                  <c:v>261552</c:v>
                </c:pt>
                <c:pt idx="35">
                  <c:v>260840</c:v>
                </c:pt>
                <c:pt idx="36">
                  <c:v>277861</c:v>
                </c:pt>
                <c:pt idx="37">
                  <c:v>329386</c:v>
                </c:pt>
                <c:pt idx="38">
                  <c:v>375951</c:v>
                </c:pt>
                <c:pt idx="39">
                  <c:v>435037</c:v>
                </c:pt>
                <c:pt idx="40">
                  <c:v>504649</c:v>
                </c:pt>
                <c:pt idx="41">
                  <c:v>610591</c:v>
                </c:pt>
                <c:pt idx="42">
                  <c:v>684005</c:v>
                </c:pt>
                <c:pt idx="43">
                  <c:v>761448</c:v>
                </c:pt>
                <c:pt idx="44">
                  <c:v>784610</c:v>
                </c:pt>
                <c:pt idx="45">
                  <c:v>781127</c:v>
                </c:pt>
                <c:pt idx="46">
                  <c:v>811490</c:v>
                </c:pt>
                <c:pt idx="47">
                  <c:v>942853</c:v>
                </c:pt>
                <c:pt idx="48">
                  <c:v>1031585</c:v>
                </c:pt>
                <c:pt idx="49">
                  <c:v>1088075</c:v>
                </c:pt>
                <c:pt idx="50">
                  <c:v>1131406</c:v>
                </c:pt>
                <c:pt idx="51">
                  <c:v>1113359</c:v>
                </c:pt>
                <c:pt idx="52">
                  <c:v>1237948</c:v>
                </c:pt>
                <c:pt idx="53">
                  <c:v>1452926</c:v>
                </c:pt>
                <c:pt idx="54">
                  <c:v>1679051</c:v>
                </c:pt>
                <c:pt idx="55">
                  <c:v>1725261</c:v>
                </c:pt>
                <c:pt idx="56">
                  <c:v>1979789</c:v>
                </c:pt>
                <c:pt idx="57">
                  <c:v>2089174</c:v>
                </c:pt>
                <c:pt idx="58">
                  <c:v>1922579</c:v>
                </c:pt>
                <c:pt idx="59">
                  <c:v>2099829</c:v>
                </c:pt>
                <c:pt idx="60">
                  <c:v>2192059</c:v>
                </c:pt>
                <c:pt idx="61">
                  <c:v>2343213</c:v>
                </c:pt>
                <c:pt idx="62">
                  <c:v>2427941</c:v>
                </c:pt>
                <c:pt idx="63">
                  <c:v>2526817</c:v>
                </c:pt>
                <c:pt idx="64">
                  <c:v>2660257</c:v>
                </c:pt>
                <c:pt idx="65">
                  <c:v>2925128</c:v>
                </c:pt>
                <c:pt idx="66">
                  <c:v>2959869</c:v>
                </c:pt>
                <c:pt idx="67">
                  <c:v>3016667</c:v>
                </c:pt>
                <c:pt idx="68">
                  <c:v>3139008</c:v>
                </c:pt>
                <c:pt idx="69">
                  <c:v>1011912</c:v>
                </c:pt>
                <c:pt idx="70">
                  <c:v>1347055</c:v>
                </c:pt>
                <c:pt idx="71">
                  <c:v>2349537</c:v>
                </c:pt>
                <c:pt idx="72">
                  <c:v>2751134</c:v>
                </c:pt>
                <c:pt idx="73">
                  <c:v>2919483</c:v>
                </c:pt>
                <c:pt idx="74">
                  <c:v>2943991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1-474A-92F7-2D06B23FE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7360"/>
        <c:axId val="1108411376"/>
      </c:lineChart>
      <c:catAx>
        <c:axId val="110841736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1376"/>
        <c:crossesAt val="0"/>
        <c:auto val="1"/>
        <c:lblAlgn val="ctr"/>
        <c:lblOffset val="100"/>
        <c:noMultiLvlLbl val="0"/>
      </c:catAx>
      <c:valAx>
        <c:axId val="1108411376"/>
        <c:scaling>
          <c:orientation val="minMax"/>
          <c:max val="320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accent1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7360"/>
        <c:crosses val="autoZero"/>
        <c:crossBetween val="between"/>
        <c:majorUnit val="200000"/>
        <c:dispUnits>
          <c:builtInUnit val="millions"/>
          <c:dispUnitsLbl>
            <c:layout>
              <c:manualLayout>
                <c:xMode val="edge"/>
                <c:yMode val="edge"/>
                <c:x val="4.7923824538254793E-4"/>
                <c:y val="2.7390763816712402E-3"/>
              </c:manualLayout>
            </c:layout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s-CR"/>
                    <a:t>Llegadas (en millones)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</c:dispUnitsLbl>
        </c:dispUnits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13876628650121E-2"/>
          <c:y val="7.9595222799996534E-2"/>
          <c:w val="0.90045464496310157"/>
          <c:h val="0.7498761622233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'TV_1951-2025'!$C$7</c:f>
              <c:strCache>
                <c:ptCount val="1"/>
                <c:pt idx="0">
                  <c:v>Llegadas internacionales todas las vías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4B-4B3F-9329-4E6F8B99915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4B-4B3F-9329-4E6F8B99915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4B-4B3F-9329-4E6F8B999152}"/>
              </c:ext>
            </c:extLst>
          </c:dPt>
          <c:cat>
            <c:numRef>
              <c:f>'TV_1951-2025'!$B$48:$B$83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'TV_1951-2025'!$C$48:$C$83</c:f>
              <c:numCache>
                <c:formatCode>#,##0</c:formatCode>
                <c:ptCount val="36"/>
                <c:pt idx="0">
                  <c:v>435037</c:v>
                </c:pt>
                <c:pt idx="1">
                  <c:v>504649</c:v>
                </c:pt>
                <c:pt idx="2">
                  <c:v>610591</c:v>
                </c:pt>
                <c:pt idx="3">
                  <c:v>684005</c:v>
                </c:pt>
                <c:pt idx="4">
                  <c:v>761448</c:v>
                </c:pt>
                <c:pt idx="5">
                  <c:v>784610</c:v>
                </c:pt>
                <c:pt idx="6">
                  <c:v>781127</c:v>
                </c:pt>
                <c:pt idx="7">
                  <c:v>811490</c:v>
                </c:pt>
                <c:pt idx="8">
                  <c:v>942853</c:v>
                </c:pt>
                <c:pt idx="9">
                  <c:v>1031585</c:v>
                </c:pt>
                <c:pt idx="10">
                  <c:v>1088075</c:v>
                </c:pt>
                <c:pt idx="11">
                  <c:v>1131406</c:v>
                </c:pt>
                <c:pt idx="12">
                  <c:v>1113359</c:v>
                </c:pt>
                <c:pt idx="13">
                  <c:v>1237948</c:v>
                </c:pt>
                <c:pt idx="14">
                  <c:v>1452926</c:v>
                </c:pt>
                <c:pt idx="15">
                  <c:v>1679051</c:v>
                </c:pt>
                <c:pt idx="16">
                  <c:v>1725261</c:v>
                </c:pt>
                <c:pt idx="17">
                  <c:v>1979789</c:v>
                </c:pt>
                <c:pt idx="18">
                  <c:v>2089174</c:v>
                </c:pt>
                <c:pt idx="19">
                  <c:v>1922579</c:v>
                </c:pt>
                <c:pt idx="20">
                  <c:v>2099829</c:v>
                </c:pt>
                <c:pt idx="21">
                  <c:v>2192059</c:v>
                </c:pt>
                <c:pt idx="22">
                  <c:v>2343213</c:v>
                </c:pt>
                <c:pt idx="23">
                  <c:v>2427941</c:v>
                </c:pt>
                <c:pt idx="24">
                  <c:v>2526817</c:v>
                </c:pt>
                <c:pt idx="25">
                  <c:v>2660257</c:v>
                </c:pt>
                <c:pt idx="26">
                  <c:v>2925128</c:v>
                </c:pt>
                <c:pt idx="27">
                  <c:v>2959869</c:v>
                </c:pt>
                <c:pt idx="28">
                  <c:v>3016667</c:v>
                </c:pt>
                <c:pt idx="29">
                  <c:v>3139008</c:v>
                </c:pt>
                <c:pt idx="30">
                  <c:v>1011912</c:v>
                </c:pt>
                <c:pt idx="31">
                  <c:v>1347055</c:v>
                </c:pt>
                <c:pt idx="32">
                  <c:v>2349537</c:v>
                </c:pt>
                <c:pt idx="33">
                  <c:v>2751134</c:v>
                </c:pt>
                <c:pt idx="34">
                  <c:v>2919483</c:v>
                </c:pt>
                <c:pt idx="35">
                  <c:v>2943991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108415184"/>
        <c:axId val="1108415728"/>
      </c:barChart>
      <c:lineChart>
        <c:grouping val="standard"/>
        <c:varyColors val="0"/>
        <c:ser>
          <c:idx val="1"/>
          <c:order val="1"/>
          <c:tx>
            <c:strRef>
              <c:f>'TV_1951-2025'!$D$7</c:f>
              <c:strCache>
                <c:ptCount val="1"/>
                <c:pt idx="0">
                  <c:v>Variación anual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'TV_1951-2025'!$B$48:$B$83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'TV_1951-2025'!$E$48:$E$83</c:f>
              <c:numCache>
                <c:formatCode>0.0</c:formatCode>
                <c:ptCount val="36"/>
                <c:pt idx="0">
                  <c:v>15.71640985128381</c:v>
                </c:pt>
                <c:pt idx="1">
                  <c:v>16.001397582274613</c:v>
                </c:pt>
                <c:pt idx="2">
                  <c:v>20.993205178252609</c:v>
                </c:pt>
                <c:pt idx="3">
                  <c:v>12.02343303455177</c:v>
                </c:pt>
                <c:pt idx="4">
                  <c:v>11.321993260283184</c:v>
                </c:pt>
                <c:pt idx="5">
                  <c:v>3.0418360807303979</c:v>
                </c:pt>
                <c:pt idx="6">
                  <c:v>-0.4439148111800767</c:v>
                </c:pt>
                <c:pt idx="7">
                  <c:v>3.8870759812424867</c:v>
                </c:pt>
                <c:pt idx="8">
                  <c:v>16.187876622016294</c:v>
                </c:pt>
                <c:pt idx="9">
                  <c:v>9.4110110483818783</c:v>
                </c:pt>
                <c:pt idx="10">
                  <c:v>5.4760392987490123</c:v>
                </c:pt>
                <c:pt idx="11">
                  <c:v>3.9823541575718586</c:v>
                </c:pt>
                <c:pt idx="12">
                  <c:v>-1.5950949526518332</c:v>
                </c:pt>
                <c:pt idx="13">
                  <c:v>11.190370760913595</c:v>
                </c:pt>
                <c:pt idx="14">
                  <c:v>17.36567287155842</c:v>
                </c:pt>
                <c:pt idx="15">
                  <c:v>15.563421674606964</c:v>
                </c:pt>
                <c:pt idx="16">
                  <c:v>2.7521498751378011</c:v>
                </c:pt>
                <c:pt idx="17">
                  <c:v>14.753014181622376</c:v>
                </c:pt>
                <c:pt idx="18">
                  <c:v>5.5250837336706082</c:v>
                </c:pt>
                <c:pt idx="19">
                  <c:v>-7.9742041591557236</c:v>
                </c:pt>
                <c:pt idx="20">
                  <c:v>9.2193870837037135</c:v>
                </c:pt>
                <c:pt idx="21">
                  <c:v>4.3922624175587632</c:v>
                </c:pt>
                <c:pt idx="22">
                  <c:v>6.8955260784495307</c:v>
                </c:pt>
                <c:pt idx="23">
                  <c:v>3.615889806005685</c:v>
                </c:pt>
                <c:pt idx="24">
                  <c:v>4.072421858686023</c:v>
                </c:pt>
                <c:pt idx="25">
                  <c:v>5.2809522810714036</c:v>
                </c:pt>
                <c:pt idx="26">
                  <c:v>9.9565944192609965</c:v>
                </c:pt>
                <c:pt idx="27">
                  <c:v>1.1876745222773157</c:v>
                </c:pt>
                <c:pt idx="28">
                  <c:v>1.9189362772474052</c:v>
                </c:pt>
                <c:pt idx="29">
                  <c:v>4.0555023143091367</c:v>
                </c:pt>
                <c:pt idx="30">
                  <c:v>-67.763318857422476</c:v>
                </c:pt>
                <c:pt idx="31">
                  <c:v>33.119777213828868</c:v>
                </c:pt>
                <c:pt idx="32">
                  <c:v>74.420272371952152</c:v>
                </c:pt>
                <c:pt idx="33">
                  <c:v>17.092601648750371</c:v>
                </c:pt>
                <c:pt idx="34">
                  <c:v>6.1192584585120171</c:v>
                </c:pt>
                <c:pt idx="35">
                  <c:v>0.83946369956598488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6272"/>
        <c:axId val="1108407024"/>
      </c:lineChart>
      <c:catAx>
        <c:axId val="110841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5728"/>
        <c:crosses val="autoZero"/>
        <c:auto val="1"/>
        <c:lblAlgn val="ctr"/>
        <c:lblOffset val="100"/>
        <c:noMultiLvlLbl val="0"/>
      </c:catAx>
      <c:valAx>
        <c:axId val="11084157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Llegadas (en millones)</a:t>
                </a:r>
              </a:p>
              <a:p>
                <a:pPr>
                  <a:defRPr/>
                </a:pPr>
                <a:endParaRPr lang="es-CR"/>
              </a:p>
            </c:rich>
          </c:tx>
          <c:layout>
            <c:manualLayout>
              <c:xMode val="edge"/>
              <c:yMode val="edge"/>
              <c:x val="4.5871559633027525E-3"/>
              <c:y val="6.224607832073136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5184"/>
        <c:crosses val="autoZero"/>
        <c:crossBetween val="between"/>
        <c:dispUnits>
          <c:builtInUnit val="millions"/>
        </c:dispUnits>
      </c:valAx>
      <c:valAx>
        <c:axId val="1108407024"/>
        <c:scaling>
          <c:orientation val="minMax"/>
        </c:scaling>
        <c:delete val="0"/>
        <c:axPos val="r"/>
        <c:numFmt formatCode="0.0" sourceLinked="1"/>
        <c:majorTickMark val="cross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6272"/>
        <c:crosses val="max"/>
        <c:crossBetween val="between"/>
      </c:valAx>
      <c:catAx>
        <c:axId val="1108416272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Variación %</a:t>
                </a:r>
              </a:p>
            </c:rich>
          </c:tx>
          <c:layout>
            <c:manualLayout>
              <c:xMode val="edge"/>
              <c:yMode val="edge"/>
              <c:x val="0.91109333237015155"/>
              <c:y val="1.365073181530129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crossAx val="1108407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90345113442613"/>
          <c:y val="0.92550159582241298"/>
          <c:w val="0.5113456861470298"/>
          <c:h val="5.19652344326478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80948986137016E-2"/>
          <c:y val="6.610635627068355E-2"/>
          <c:w val="0.94926134621141467"/>
          <c:h val="0.83247335387424359"/>
        </c:manualLayout>
      </c:layout>
      <c:lineChart>
        <c:grouping val="standard"/>
        <c:varyColors val="0"/>
        <c:ser>
          <c:idx val="0"/>
          <c:order val="0"/>
          <c:spPr>
            <a:ln w="25400"/>
          </c:spPr>
          <c:marker>
            <c:symbol val="diamond"/>
            <c:size val="5"/>
            <c:spPr>
              <a:solidFill>
                <a:schemeClr val="accent1"/>
              </a:solidFill>
            </c:spPr>
          </c:marker>
          <c:dPt>
            <c:idx val="28"/>
            <c:bubble3D val="0"/>
            <c:spPr>
              <a:ln w="28575"/>
            </c:spPr>
            <c:extLst>
              <c:ext xmlns:c16="http://schemas.microsoft.com/office/drawing/2014/chart" uri="{C3380CC4-5D6E-409C-BE32-E72D297353CC}">
                <c16:uniqueId val="{00000001-B214-4E30-8A7B-0152A044AC05}"/>
              </c:ext>
            </c:extLst>
          </c:dPt>
          <c:cat>
            <c:numRef>
              <c:f>'VA_1976-2025'!$B$9:$B$58</c:f>
              <c:numCache>
                <c:formatCode>General</c:formatCode>
                <c:ptCount val="5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</c:numCache>
            </c:numRef>
          </c:cat>
          <c:val>
            <c:numRef>
              <c:f>'VA_1976-2025'!$C$9:$C$58</c:f>
              <c:numCache>
                <c:formatCode>#,##0</c:formatCode>
                <c:ptCount val="50"/>
                <c:pt idx="0">
                  <c:v>127208</c:v>
                </c:pt>
                <c:pt idx="1">
                  <c:v>139484</c:v>
                </c:pt>
                <c:pt idx="2">
                  <c:v>153167</c:v>
                </c:pt>
                <c:pt idx="3">
                  <c:v>172831</c:v>
                </c:pt>
                <c:pt idx="4">
                  <c:v>162710</c:v>
                </c:pt>
                <c:pt idx="5">
                  <c:v>155840</c:v>
                </c:pt>
                <c:pt idx="6">
                  <c:v>179460</c:v>
                </c:pt>
                <c:pt idx="7">
                  <c:v>177868</c:v>
                </c:pt>
                <c:pt idx="8">
                  <c:v>167551</c:v>
                </c:pt>
                <c:pt idx="9">
                  <c:v>167000</c:v>
                </c:pt>
                <c:pt idx="10">
                  <c:v>171093</c:v>
                </c:pt>
                <c:pt idx="11">
                  <c:v>190462</c:v>
                </c:pt>
                <c:pt idx="12">
                  <c:v>224788</c:v>
                </c:pt>
                <c:pt idx="13">
                  <c:v>265193</c:v>
                </c:pt>
                <c:pt idx="14">
                  <c:v>315589</c:v>
                </c:pt>
                <c:pt idx="15">
                  <c:v>353992</c:v>
                </c:pt>
                <c:pt idx="16">
                  <c:v>443495</c:v>
                </c:pt>
                <c:pt idx="17">
                  <c:v>511200</c:v>
                </c:pt>
                <c:pt idx="18">
                  <c:v>559436</c:v>
                </c:pt>
                <c:pt idx="19">
                  <c:v>581264</c:v>
                </c:pt>
                <c:pt idx="20">
                  <c:v>560026</c:v>
                </c:pt>
                <c:pt idx="21">
                  <c:v>581558</c:v>
                </c:pt>
                <c:pt idx="22">
                  <c:v>669453</c:v>
                </c:pt>
                <c:pt idx="23">
                  <c:v>734158</c:v>
                </c:pt>
                <c:pt idx="24">
                  <c:v>800795</c:v>
                </c:pt>
                <c:pt idx="25">
                  <c:v>812022</c:v>
                </c:pt>
                <c:pt idx="26">
                  <c:v>798548</c:v>
                </c:pt>
                <c:pt idx="27">
                  <c:v>927705</c:v>
                </c:pt>
                <c:pt idx="28">
                  <c:v>1087890</c:v>
                </c:pt>
                <c:pt idx="29">
                  <c:v>1243541</c:v>
                </c:pt>
                <c:pt idx="30">
                  <c:v>1231950</c:v>
                </c:pt>
                <c:pt idx="31">
                  <c:v>1356995</c:v>
                </c:pt>
                <c:pt idx="32">
                  <c:v>1424034</c:v>
                </c:pt>
                <c:pt idx="33">
                  <c:v>1319615</c:v>
                </c:pt>
                <c:pt idx="34">
                  <c:v>1417980</c:v>
                </c:pt>
                <c:pt idx="35">
                  <c:v>1463989</c:v>
                </c:pt>
                <c:pt idx="36">
                  <c:v>1552663</c:v>
                </c:pt>
                <c:pt idx="37">
                  <c:v>1617442</c:v>
                </c:pt>
                <c:pt idx="38">
                  <c:v>1720951</c:v>
                </c:pt>
                <c:pt idx="39">
                  <c:v>1858965</c:v>
                </c:pt>
                <c:pt idx="40">
                  <c:v>2114865</c:v>
                </c:pt>
                <c:pt idx="41">
                  <c:v>2189234</c:v>
                </c:pt>
                <c:pt idx="42">
                  <c:v>2314888</c:v>
                </c:pt>
                <c:pt idx="43">
                  <c:v>2418300</c:v>
                </c:pt>
                <c:pt idx="44">
                  <c:v>789833</c:v>
                </c:pt>
                <c:pt idx="45">
                  <c:v>1270483</c:v>
                </c:pt>
                <c:pt idx="46">
                  <c:v>2117960</c:v>
                </c:pt>
                <c:pt idx="47">
                  <c:v>2471150</c:v>
                </c:pt>
                <c:pt idx="48">
                  <c:v>2661488</c:v>
                </c:pt>
                <c:pt idx="49">
                  <c:v>2689278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26-42A5-B550-F92467D13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7360"/>
        <c:axId val="1108411376"/>
      </c:lineChart>
      <c:catAx>
        <c:axId val="110841736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s-CR"/>
          </a:p>
        </c:txPr>
        <c:crossAx val="1108411376"/>
        <c:crossesAt val="0"/>
        <c:auto val="1"/>
        <c:lblAlgn val="ctr"/>
        <c:lblOffset val="100"/>
        <c:noMultiLvlLbl val="0"/>
      </c:catAx>
      <c:valAx>
        <c:axId val="1108411376"/>
        <c:scaling>
          <c:orientation val="minMax"/>
          <c:max val="3200000"/>
          <c:min val="0"/>
        </c:scaling>
        <c:delete val="0"/>
        <c:axPos val="l"/>
        <c:majorGridlines>
          <c:spPr>
            <a:ln w="3175">
              <a:solidFill>
                <a:schemeClr val="accent1"/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R"/>
          </a:p>
        </c:txPr>
        <c:crossAx val="1108417360"/>
        <c:crosses val="autoZero"/>
        <c:crossBetween val="between"/>
        <c:majorUnit val="200000"/>
        <c:dispUnits>
          <c:builtInUnit val="millions"/>
          <c:dispUnitsLbl>
            <c:layout>
              <c:manualLayout>
                <c:xMode val="edge"/>
                <c:yMode val="edge"/>
                <c:x val="4.7923824538254793E-4"/>
                <c:y val="2.7390763816712402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CR"/>
                    <a:t>Llegadas (en millones)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13876628650121E-2"/>
          <c:y val="7.9595222799996534E-2"/>
          <c:w val="0.90045464496310157"/>
          <c:h val="0.7498761622233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'VA_1976-2025'!$C$7</c:f>
              <c:strCache>
                <c:ptCount val="1"/>
                <c:pt idx="0">
                  <c:v>Llegadas internacionales vía aérea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6F-4E56-BCD8-B8792A4511D8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6F-4E56-BCD8-B8792A4511D8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6F-4E56-BCD8-B8792A4511D8}"/>
              </c:ext>
            </c:extLst>
          </c:dPt>
          <c:cat>
            <c:numRef>
              <c:f>'VA_1976-2025'!$B$23:$B$58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'VA_1976-2025'!$C$23:$C$58</c:f>
              <c:numCache>
                <c:formatCode>#,##0</c:formatCode>
                <c:ptCount val="36"/>
                <c:pt idx="0">
                  <c:v>315589</c:v>
                </c:pt>
                <c:pt idx="1">
                  <c:v>353992</c:v>
                </c:pt>
                <c:pt idx="2">
                  <c:v>443495</c:v>
                </c:pt>
                <c:pt idx="3">
                  <c:v>511200</c:v>
                </c:pt>
                <c:pt idx="4">
                  <c:v>559436</c:v>
                </c:pt>
                <c:pt idx="5">
                  <c:v>581264</c:v>
                </c:pt>
                <c:pt idx="6">
                  <c:v>560026</c:v>
                </c:pt>
                <c:pt idx="7">
                  <c:v>581558</c:v>
                </c:pt>
                <c:pt idx="8">
                  <c:v>669453</c:v>
                </c:pt>
                <c:pt idx="9">
                  <c:v>734158</c:v>
                </c:pt>
                <c:pt idx="10">
                  <c:v>800795</c:v>
                </c:pt>
                <c:pt idx="11">
                  <c:v>812022</c:v>
                </c:pt>
                <c:pt idx="12">
                  <c:v>798548</c:v>
                </c:pt>
                <c:pt idx="13">
                  <c:v>927705</c:v>
                </c:pt>
                <c:pt idx="14">
                  <c:v>1087890</c:v>
                </c:pt>
                <c:pt idx="15">
                  <c:v>1243541</c:v>
                </c:pt>
                <c:pt idx="16">
                  <c:v>1231950</c:v>
                </c:pt>
                <c:pt idx="17">
                  <c:v>1356995</c:v>
                </c:pt>
                <c:pt idx="18">
                  <c:v>1424034</c:v>
                </c:pt>
                <c:pt idx="19">
                  <c:v>1319615</c:v>
                </c:pt>
                <c:pt idx="20">
                  <c:v>1417980</c:v>
                </c:pt>
                <c:pt idx="21">
                  <c:v>1463989</c:v>
                </c:pt>
                <c:pt idx="22">
                  <c:v>1552663</c:v>
                </c:pt>
                <c:pt idx="23">
                  <c:v>1617442</c:v>
                </c:pt>
                <c:pt idx="24">
                  <c:v>1720951</c:v>
                </c:pt>
                <c:pt idx="25">
                  <c:v>1858965</c:v>
                </c:pt>
                <c:pt idx="26">
                  <c:v>2114865</c:v>
                </c:pt>
                <c:pt idx="27">
                  <c:v>2189234</c:v>
                </c:pt>
                <c:pt idx="28">
                  <c:v>2314888</c:v>
                </c:pt>
                <c:pt idx="29">
                  <c:v>2418300</c:v>
                </c:pt>
                <c:pt idx="30">
                  <c:v>789833</c:v>
                </c:pt>
                <c:pt idx="31">
                  <c:v>1270483</c:v>
                </c:pt>
                <c:pt idx="32">
                  <c:v>2117960</c:v>
                </c:pt>
                <c:pt idx="33">
                  <c:v>2471150</c:v>
                </c:pt>
                <c:pt idx="34">
                  <c:v>2661488</c:v>
                </c:pt>
                <c:pt idx="35">
                  <c:v>2689278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6F-4E56-BCD8-B8792A451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108415184"/>
        <c:axId val="1108415728"/>
      </c:barChart>
      <c:lineChart>
        <c:grouping val="standard"/>
        <c:varyColors val="0"/>
        <c:ser>
          <c:idx val="1"/>
          <c:order val="1"/>
          <c:tx>
            <c:strRef>
              <c:f>'VA_1976-2025'!$D$7</c:f>
              <c:strCache>
                <c:ptCount val="1"/>
                <c:pt idx="0">
                  <c:v>Variación anual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'VA_1976-2025'!$B$23:$B$58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'VA_1976-2025'!$E$23:$E$58</c:f>
              <c:numCache>
                <c:formatCode>0.0</c:formatCode>
                <c:ptCount val="36"/>
                <c:pt idx="0">
                  <c:v>19.003518192410809</c:v>
                </c:pt>
                <c:pt idx="1">
                  <c:v>12.168675080563645</c:v>
                </c:pt>
                <c:pt idx="2">
                  <c:v>25.283904721010643</c:v>
                </c:pt>
                <c:pt idx="3">
                  <c:v>15.266237499859074</c:v>
                </c:pt>
                <c:pt idx="4">
                  <c:v>9.4358372456964013</c:v>
                </c:pt>
                <c:pt idx="5">
                  <c:v>3.9017867995624163</c:v>
                </c:pt>
                <c:pt idx="6">
                  <c:v>-3.6537614577885438</c:v>
                </c:pt>
                <c:pt idx="7">
                  <c:v>3.8448214904308013</c:v>
                </c:pt>
                <c:pt idx="8">
                  <c:v>15.113711787990191</c:v>
                </c:pt>
                <c:pt idx="9">
                  <c:v>9.6653536544014287</c:v>
                </c:pt>
                <c:pt idx="10">
                  <c:v>9.0766565235276335</c:v>
                </c:pt>
                <c:pt idx="11">
                  <c:v>1.4019817806055233</c:v>
                </c:pt>
                <c:pt idx="12">
                  <c:v>-1.659314649110492</c:v>
                </c:pt>
                <c:pt idx="13">
                  <c:v>16.17398077510682</c:v>
                </c:pt>
                <c:pt idx="14">
                  <c:v>17.266803563632834</c:v>
                </c:pt>
                <c:pt idx="15">
                  <c:v>14.307604629144491</c:v>
                </c:pt>
                <c:pt idx="16">
                  <c:v>-0.9320963281468001</c:v>
                </c:pt>
                <c:pt idx="17">
                  <c:v>10.150168432160395</c:v>
                </c:pt>
                <c:pt idx="18">
                  <c:v>4.9402540171481837</c:v>
                </c:pt>
                <c:pt idx="19">
                  <c:v>-7.332619867222272</c:v>
                </c:pt>
                <c:pt idx="20">
                  <c:v>7.4540680425730228</c:v>
                </c:pt>
                <c:pt idx="21">
                  <c:v>3.2446861027659062</c:v>
                </c:pt>
                <c:pt idx="22">
                  <c:v>6.0570127234562552</c:v>
                </c:pt>
                <c:pt idx="23">
                  <c:v>4.1721223472189397</c:v>
                </c:pt>
                <c:pt idx="24">
                  <c:v>6.3995494119727327</c:v>
                </c:pt>
                <c:pt idx="25">
                  <c:v>8.0196356549372982</c:v>
                </c:pt>
                <c:pt idx="26">
                  <c:v>13.765724475716326</c:v>
                </c:pt>
                <c:pt idx="27">
                  <c:v>3.5164892321732122</c:v>
                </c:pt>
                <c:pt idx="28">
                  <c:v>5.7396331319539158</c:v>
                </c:pt>
                <c:pt idx="29">
                  <c:v>4.4672571631975284</c:v>
                </c:pt>
                <c:pt idx="30">
                  <c:v>-67.339329280899804</c:v>
                </c:pt>
                <c:pt idx="31">
                  <c:v>60.854636359838089</c:v>
                </c:pt>
                <c:pt idx="32">
                  <c:v>66.705103492136459</c:v>
                </c:pt>
                <c:pt idx="33">
                  <c:v>16.675952331488791</c:v>
                </c:pt>
                <c:pt idx="34">
                  <c:v>7.7024057624992412</c:v>
                </c:pt>
                <c:pt idx="35">
                  <c:v>1.0441527446300716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26F-4E56-BCD8-B8792A451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6272"/>
        <c:axId val="1108407024"/>
      </c:lineChart>
      <c:catAx>
        <c:axId val="110841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5728"/>
        <c:crosses val="autoZero"/>
        <c:auto val="1"/>
        <c:lblAlgn val="ctr"/>
        <c:lblOffset val="100"/>
        <c:noMultiLvlLbl val="0"/>
      </c:catAx>
      <c:valAx>
        <c:axId val="11084157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Llegadas (en millones)</a:t>
                </a:r>
              </a:p>
              <a:p>
                <a:pPr>
                  <a:defRPr/>
                </a:pPr>
                <a:endParaRPr lang="es-CR"/>
              </a:p>
            </c:rich>
          </c:tx>
          <c:layout>
            <c:manualLayout>
              <c:xMode val="edge"/>
              <c:yMode val="edge"/>
              <c:x val="4.5871559633027525E-3"/>
              <c:y val="6.224607832073136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5184"/>
        <c:crosses val="autoZero"/>
        <c:crossBetween val="between"/>
        <c:dispUnits>
          <c:builtInUnit val="millions"/>
        </c:dispUnits>
      </c:valAx>
      <c:valAx>
        <c:axId val="1108407024"/>
        <c:scaling>
          <c:orientation val="minMax"/>
        </c:scaling>
        <c:delete val="0"/>
        <c:axPos val="r"/>
        <c:numFmt formatCode="0.0" sourceLinked="1"/>
        <c:majorTickMark val="cross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08416272"/>
        <c:crosses val="max"/>
        <c:crossBetween val="between"/>
      </c:valAx>
      <c:catAx>
        <c:axId val="1108416272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Variación %</a:t>
                </a:r>
              </a:p>
            </c:rich>
          </c:tx>
          <c:layout>
            <c:manualLayout>
              <c:xMode val="edge"/>
              <c:yMode val="edge"/>
              <c:x val="0.91109333237015155"/>
              <c:y val="1.365073181530129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crossAx val="1108407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90345113442613"/>
          <c:y val="0.92550159582241298"/>
          <c:w val="0.5113456861470298"/>
          <c:h val="5.19652344326478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389604208943232E-4"/>
          <c:y val="0.26034615979788328"/>
          <c:w val="0.99776644272183579"/>
          <c:h val="0.66359800415650638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397-43A0-8D9A-D0D096D7FE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397-43A0-8D9A-D0D096D7FE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397-43A0-8D9A-D0D096D7FE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397-43A0-8D9A-D0D096D7FE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B397-43A0-8D9A-D0D096D7FE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B397-43A0-8D9A-D0D096D7FE47}"/>
              </c:ext>
            </c:extLst>
          </c:dPt>
          <c:dLbls>
            <c:dLbl>
              <c:idx val="0"/>
              <c:layout>
                <c:manualLayout>
                  <c:x val="-0.21360035332457089"/>
                  <c:y val="-0.185458482517385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23494798970199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397-43A0-8D9A-D0D096D7FE47}"/>
                </c:ext>
              </c:extLst>
            </c:dLbl>
            <c:dLbl>
              <c:idx val="1"/>
              <c:layout>
                <c:manualLayout>
                  <c:x val="0.15798518960185051"/>
                  <c:y val="2.703008981981329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7-43A0-8D9A-D0D096D7FE47}"/>
                </c:ext>
              </c:extLst>
            </c:dLbl>
            <c:dLbl>
              <c:idx val="2"/>
              <c:layout>
                <c:manualLayout>
                  <c:x val="-4.2380225066167267E-2"/>
                  <c:y val="1.941606440308300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42769331655115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397-43A0-8D9A-D0D096D7FE47}"/>
                </c:ext>
              </c:extLst>
            </c:dLbl>
            <c:dLbl>
              <c:idx val="3"/>
              <c:layout>
                <c:manualLayout>
                  <c:x val="-3.6066613683479937E-2"/>
                  <c:y val="-0.1015218151323903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7-43A0-8D9A-D0D096D7FE47}"/>
                </c:ext>
              </c:extLst>
            </c:dLbl>
            <c:dLbl>
              <c:idx val="4"/>
              <c:layout>
                <c:manualLayout>
                  <c:x val="3.2311328278009574E-2"/>
                  <c:y val="-7.635882491779501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7-43A0-8D9A-D0D096D7FE47}"/>
                </c:ext>
              </c:extLst>
            </c:dLbl>
            <c:dLbl>
              <c:idx val="5"/>
              <c:layout>
                <c:manualLayout>
                  <c:x val="0.18824864766639393"/>
                  <c:y val="-7.9675421132951972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7-43A0-8D9A-D0D096D7FE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Dist_vía_aérea!$C$34:$C$39</c:f>
              <c:strCache>
                <c:ptCount val="6"/>
                <c:pt idx="0">
                  <c:v>AMÉRICA DEL NORTE</c:v>
                </c:pt>
                <c:pt idx="1">
                  <c:v>EUROPA</c:v>
                </c:pt>
                <c:pt idx="2">
                  <c:v>AMÉRICA DEL SUR</c:v>
                </c:pt>
                <c:pt idx="3">
                  <c:v>AMÉRICA CENTRAL</c:v>
                </c:pt>
                <c:pt idx="4">
                  <c:v>CARIBE</c:v>
                </c:pt>
                <c:pt idx="5">
                  <c:v>OTRAS ZONAS*</c:v>
                </c:pt>
              </c:strCache>
            </c:strRef>
          </c:cat>
          <c:val>
            <c:numRef>
              <c:f>Dist_vía_aérea!$D$34:$D$39</c:f>
              <c:numCache>
                <c:formatCode>#\ ###\ ###</c:formatCode>
                <c:ptCount val="6"/>
                <c:pt idx="0">
                  <c:v>1949344</c:v>
                </c:pt>
                <c:pt idx="1">
                  <c:v>419820</c:v>
                </c:pt>
                <c:pt idx="2">
                  <c:v>145148</c:v>
                </c:pt>
                <c:pt idx="3">
                  <c:v>112032</c:v>
                </c:pt>
                <c:pt idx="4">
                  <c:v>10963</c:v>
                </c:pt>
                <c:pt idx="5">
                  <c:v>51971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97-43A0-8D9A-D0D096D7FE4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651677699155447E-3"/>
          <c:y val="8.7529173119288053E-2"/>
          <c:w val="0.99480146013476234"/>
          <c:h val="0.80360601566078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Todas_vías_y_aérea!$D$31</c:f>
              <c:strCache>
                <c:ptCount val="1"/>
                <c:pt idx="0">
                  <c:v>Todas las vías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Todas_vías_y_aérea!$C$32:$C$38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Todas_vías_y_aérea!$D$32:$D$38</c:f>
              <c:numCache>
                <c:formatCode>#,##0</c:formatCode>
                <c:ptCount val="7"/>
                <c:pt idx="0">
                  <c:v>3139008</c:v>
                </c:pt>
                <c:pt idx="1">
                  <c:v>1011912</c:v>
                </c:pt>
                <c:pt idx="2">
                  <c:v>1347055</c:v>
                </c:pt>
                <c:pt idx="3">
                  <c:v>2349537</c:v>
                </c:pt>
                <c:pt idx="4">
                  <c:v>2751134</c:v>
                </c:pt>
                <c:pt idx="5">
                  <c:v>2919483</c:v>
                </c:pt>
                <c:pt idx="6">
                  <c:v>2943991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F-4A10-80F0-411665F7CEFD}"/>
            </c:ext>
          </c:extLst>
        </c:ser>
        <c:ser>
          <c:idx val="1"/>
          <c:order val="1"/>
          <c:tx>
            <c:strRef>
              <c:f>Todas_vías_y_aérea!$E$31</c:f>
              <c:strCache>
                <c:ptCount val="1"/>
                <c:pt idx="0">
                  <c:v>Vía aérea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114028805601972E-2"/>
                  <c:y val="-3.174016888426037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4-40C9-97BE-078EC10FF263}"/>
                </c:ext>
              </c:extLst>
            </c:dLbl>
            <c:dLbl>
              <c:idx val="2"/>
              <c:layout>
                <c:manualLayout>
                  <c:x val="4.7744091668656006E-3"/>
                  <c:y val="-1.269606755370414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4-40C9-97BE-078EC10FF263}"/>
                </c:ext>
              </c:extLst>
            </c:dLbl>
            <c:dLbl>
              <c:idx val="3"/>
              <c:layout>
                <c:manualLayout>
                  <c:x val="4.774409166865658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4-40C9-97BE-078EC10FF263}"/>
                </c:ext>
              </c:extLst>
            </c:dLbl>
            <c:dLbl>
              <c:idx val="4"/>
              <c:layout>
                <c:manualLayout>
                  <c:x val="3.18293944457706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4-40C9-97BE-078EC10FF263}"/>
                </c:ext>
              </c:extLst>
            </c:dLbl>
            <c:dLbl>
              <c:idx val="5"/>
              <c:layout>
                <c:manualLayout>
                  <c:x val="3.1829394445770671E-3"/>
                  <c:y val="-3.174016888426037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4-40C9-97BE-078EC10FF263}"/>
                </c:ext>
              </c:extLst>
            </c:dLbl>
            <c:dLbl>
              <c:idx val="6"/>
              <c:layout>
                <c:manualLayout>
                  <c:x val="3.18293944457706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4-40C9-97BE-078EC10FF2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Todas_vías_y_aérea!$C$32:$C$38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Todas_vías_y_aérea!$E$32:$E$38</c:f>
              <c:numCache>
                <c:formatCode>#,##0</c:formatCode>
                <c:ptCount val="7"/>
                <c:pt idx="0">
                  <c:v>2418300</c:v>
                </c:pt>
                <c:pt idx="1">
                  <c:v>789833</c:v>
                </c:pt>
                <c:pt idx="2">
                  <c:v>1270483</c:v>
                </c:pt>
                <c:pt idx="3">
                  <c:v>2117960</c:v>
                </c:pt>
                <c:pt idx="4">
                  <c:v>2471150</c:v>
                </c:pt>
                <c:pt idx="5">
                  <c:v>2661488</c:v>
                </c:pt>
                <c:pt idx="6">
                  <c:v>2689278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F-4A10-80F0-411665F7C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108415184"/>
        <c:axId val="1108415728"/>
      </c:barChart>
      <c:catAx>
        <c:axId val="110841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anchor="ctr" anchorCtr="0"/>
          <a:lstStyle/>
          <a:p>
            <a:pPr>
              <a:defRPr sz="1400"/>
            </a:pPr>
            <a:endParaRPr lang="es-CR"/>
          </a:p>
        </c:txPr>
        <c:crossAx val="1108415728"/>
        <c:crosses val="autoZero"/>
        <c:auto val="1"/>
        <c:lblAlgn val="ctr"/>
        <c:lblOffset val="100"/>
        <c:noMultiLvlLbl val="0"/>
      </c:catAx>
      <c:valAx>
        <c:axId val="1108415728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1108415184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25609480727206668"/>
          <c:y val="3.7839751636396632E-3"/>
          <c:w val="0.49420474470315484"/>
          <c:h val="0.11208868396483995"/>
        </c:manualLayout>
      </c:layout>
      <c:overlay val="0"/>
      <c:txPr>
        <a:bodyPr/>
        <a:lstStyle/>
        <a:p>
          <a:pPr>
            <a:defRPr sz="1600"/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hyperlink" Target="http://www.ict.go.cr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ct.go.cr/" TargetMode="Externa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ict.go.cr/" TargetMode="External"/><Relationship Id="rId1" Type="http://schemas.openxmlformats.org/officeDocument/2006/relationships/chart" Target="../charts/chart5.xml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6</xdr:row>
      <xdr:rowOff>41275</xdr:rowOff>
    </xdr:from>
    <xdr:to>
      <xdr:col>20</xdr:col>
      <xdr:colOff>504825</xdr:colOff>
      <xdr:row>36</xdr:row>
      <xdr:rowOff>127000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44</xdr:row>
      <xdr:rowOff>31747</xdr:rowOff>
    </xdr:from>
    <xdr:to>
      <xdr:col>20</xdr:col>
      <xdr:colOff>419100</xdr:colOff>
      <xdr:row>70</xdr:row>
      <xdr:rowOff>31750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425659</xdr:colOff>
      <xdr:row>77</xdr:row>
      <xdr:rowOff>39579</xdr:rowOff>
    </xdr:from>
    <xdr:to>
      <xdr:col>19</xdr:col>
      <xdr:colOff>480845</xdr:colOff>
      <xdr:row>82</xdr:row>
      <xdr:rowOff>30479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3B9371-043C-4B40-B7B8-6FB135639368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22499" y="13473639"/>
          <a:ext cx="10258366" cy="905300"/>
        </a:xfrm>
        <a:prstGeom prst="rect">
          <a:avLst/>
        </a:prstGeom>
      </xdr:spPr>
    </xdr:pic>
    <xdr:clientData/>
  </xdr:twoCellAnchor>
  <xdr:twoCellAnchor editAs="oneCell">
    <xdr:from>
      <xdr:col>17</xdr:col>
      <xdr:colOff>175260</xdr:colOff>
      <xdr:row>0</xdr:row>
      <xdr:rowOff>129540</xdr:rowOff>
    </xdr:from>
    <xdr:to>
      <xdr:col>20</xdr:col>
      <xdr:colOff>373616</xdr:colOff>
      <xdr:row>4</xdr:row>
      <xdr:rowOff>93345</xdr:rowOff>
    </xdr:to>
    <xdr:pic>
      <xdr:nvPicPr>
        <xdr:cNvPr id="5" name="Imagen 4" descr="Instituto Costarricense de Turism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A089A5-B6AB-4E24-9677-473F8116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005560" y="129540"/>
          <a:ext cx="2552936" cy="7715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38102</xdr:colOff>
      <xdr:row>5</xdr:row>
      <xdr:rowOff>85726</xdr:rowOff>
    </xdr:from>
    <xdr:to>
      <xdr:col>20</xdr:col>
      <xdr:colOff>352426</xdr:colOff>
      <xdr:row>34</xdr:row>
      <xdr:rowOff>15876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26D4011-A542-4A3B-B1B1-78342B992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42</xdr:row>
      <xdr:rowOff>31747</xdr:rowOff>
    </xdr:from>
    <xdr:to>
      <xdr:col>20</xdr:col>
      <xdr:colOff>419100</xdr:colOff>
      <xdr:row>69</xdr:row>
      <xdr:rowOff>31750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FBBB6F7C-8342-4691-8709-8ACEF973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208280</xdr:colOff>
      <xdr:row>0</xdr:row>
      <xdr:rowOff>112394</xdr:rowOff>
    </xdr:from>
    <xdr:to>
      <xdr:col>20</xdr:col>
      <xdr:colOff>406636</xdr:colOff>
      <xdr:row>4</xdr:row>
      <xdr:rowOff>76199</xdr:rowOff>
    </xdr:to>
    <xdr:pic>
      <xdr:nvPicPr>
        <xdr:cNvPr id="4" name="Imagen 3" descr="Instituto Costarricense de Turism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912EC3-7D47-485D-916B-584334E8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152880" y="112394"/>
          <a:ext cx="2560556" cy="77660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539115</xdr:colOff>
      <xdr:row>1</xdr:row>
      <xdr:rowOff>69850</xdr:rowOff>
    </xdr:from>
    <xdr:to>
      <xdr:col>27</xdr:col>
      <xdr:colOff>205137</xdr:colOff>
      <xdr:row>5</xdr:row>
      <xdr:rowOff>107950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EB7D10-A8FD-43B5-818D-6C02F8729D7B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5715" y="254000"/>
          <a:ext cx="8670322" cy="77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541654</xdr:colOff>
      <xdr:row>1</xdr:row>
      <xdr:rowOff>83819</xdr:rowOff>
    </xdr:from>
    <xdr:to>
      <xdr:col>27</xdr:col>
      <xdr:colOff>182911</xdr:colOff>
      <xdr:row>5</xdr:row>
      <xdr:rowOff>106679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52F899-1E9D-491D-B144-0CDAD1BD3D08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8254" y="267969"/>
          <a:ext cx="8645557" cy="759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45203</xdr:colOff>
      <xdr:row>9</xdr:row>
      <xdr:rowOff>99060</xdr:rowOff>
    </xdr:from>
    <xdr:to>
      <xdr:col>6</xdr:col>
      <xdr:colOff>857250</xdr:colOff>
      <xdr:row>29</xdr:row>
      <xdr:rowOff>118110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809625</xdr:colOff>
      <xdr:row>0</xdr:row>
      <xdr:rowOff>38100</xdr:rowOff>
    </xdr:from>
    <xdr:to>
      <xdr:col>6</xdr:col>
      <xdr:colOff>1045215</xdr:colOff>
      <xdr:row>4</xdr:row>
      <xdr:rowOff>34978</xdr:rowOff>
    </xdr:to>
    <xdr:pic>
      <xdr:nvPicPr>
        <xdr:cNvPr id="8" name="Imagen 7" descr="Instituto Costarricense de Turism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86300" y="38100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247953</xdr:colOff>
      <xdr:row>43</xdr:row>
      <xdr:rowOff>121920</xdr:rowOff>
    </xdr:from>
    <xdr:to>
      <xdr:col>6</xdr:col>
      <xdr:colOff>917552</xdr:colOff>
      <xdr:row>46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CF6E6F-3FCA-461A-B719-59C5B3553479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953" y="8100060"/>
          <a:ext cx="6727499" cy="5791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28365</xdr:colOff>
      <xdr:row>8</xdr:row>
      <xdr:rowOff>134619</xdr:rowOff>
    </xdr:from>
    <xdr:to>
      <xdr:col>11</xdr:col>
      <xdr:colOff>677970</xdr:colOff>
      <xdr:row>28</xdr:row>
      <xdr:rowOff>180974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A4D56FBD-D74B-4784-B189-815A09418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5716</xdr:colOff>
      <xdr:row>0</xdr:row>
      <xdr:rowOff>104141</xdr:rowOff>
    </xdr:from>
    <xdr:to>
      <xdr:col>11</xdr:col>
      <xdr:colOff>78105</xdr:colOff>
      <xdr:row>4</xdr:row>
      <xdr:rowOff>16533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82890F-E33F-4D81-B50A-95F06743C43B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6866" y="104141"/>
          <a:ext cx="7187564" cy="598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18"/>
  <sheetViews>
    <sheetView tabSelected="1" zoomScaleNormal="100" workbookViewId="0"/>
  </sheetViews>
  <sheetFormatPr baseColWidth="10" defaultColWidth="11.44140625" defaultRowHeight="14.4" x14ac:dyDescent="0.55000000000000004"/>
  <cols>
    <col min="1" max="1" width="3.88671875" style="14" customWidth="1"/>
    <col min="2" max="2" width="13" style="14" customWidth="1"/>
    <col min="3" max="3" width="23.109375" style="13" customWidth="1"/>
    <col min="4" max="4" width="13.44140625" style="13" customWidth="1"/>
    <col min="5" max="5" width="13.44140625" style="14" customWidth="1"/>
    <col min="6" max="6" width="8.88671875" style="14" customWidth="1"/>
    <col min="7" max="7" width="11.44140625" style="14" customWidth="1"/>
    <col min="8" max="8" width="11.44140625" style="13" customWidth="1"/>
    <col min="9" max="9" width="11.44140625" style="14"/>
    <col min="10" max="11" width="11.44140625" style="14" customWidth="1"/>
    <col min="12" max="20" width="11.44140625" style="14"/>
    <col min="21" max="21" width="8.44140625" style="14" customWidth="1"/>
    <col min="22" max="16384" width="11.44140625" style="14"/>
  </cols>
  <sheetData>
    <row r="1" spans="2:17" ht="20.399999999999999" customHeight="1" x14ac:dyDescent="0.55000000000000004">
      <c r="B1" s="74" t="s">
        <v>103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3" spans="2:17" x14ac:dyDescent="0.55000000000000004">
      <c r="B3" s="28" t="s">
        <v>0</v>
      </c>
      <c r="G3" s="28" t="s">
        <v>1</v>
      </c>
    </row>
    <row r="4" spans="2:17" x14ac:dyDescent="0.55000000000000004">
      <c r="B4" s="28" t="s">
        <v>2</v>
      </c>
      <c r="C4" s="11"/>
      <c r="D4" s="11"/>
      <c r="E4" s="11"/>
      <c r="G4" s="28" t="s">
        <v>3</v>
      </c>
    </row>
    <row r="5" spans="2:17" ht="15.6" x14ac:dyDescent="0.6">
      <c r="B5" s="55" t="s">
        <v>106</v>
      </c>
      <c r="C5" s="11"/>
      <c r="D5" s="11"/>
      <c r="E5" s="11"/>
      <c r="G5" s="54" t="s">
        <v>106</v>
      </c>
    </row>
    <row r="6" spans="2:17" ht="9" customHeight="1" thickBot="1" x14ac:dyDescent="0.6">
      <c r="B6" s="15" t="s">
        <v>4</v>
      </c>
    </row>
    <row r="7" spans="2:17" ht="15.75" customHeight="1" x14ac:dyDescent="0.55000000000000004">
      <c r="B7" s="69" t="s">
        <v>5</v>
      </c>
      <c r="C7" s="88" t="s">
        <v>105</v>
      </c>
      <c r="D7" s="73" t="s">
        <v>6</v>
      </c>
      <c r="E7" s="73"/>
      <c r="F7" s="12"/>
    </row>
    <row r="8" spans="2:17" x14ac:dyDescent="0.55000000000000004">
      <c r="B8" s="70"/>
      <c r="C8" s="89"/>
      <c r="D8" s="16" t="s">
        <v>7</v>
      </c>
      <c r="E8" s="16" t="s">
        <v>8</v>
      </c>
      <c r="F8" s="12"/>
    </row>
    <row r="9" spans="2:17" ht="13.5" customHeight="1" x14ac:dyDescent="0.55000000000000004">
      <c r="B9" s="17">
        <v>1951</v>
      </c>
      <c r="C9" s="18">
        <v>20225</v>
      </c>
      <c r="D9" s="18" t="s">
        <v>9</v>
      </c>
      <c r="E9" s="19" t="s">
        <v>9</v>
      </c>
      <c r="F9" s="17"/>
    </row>
    <row r="10" spans="2:17" ht="13.5" customHeight="1" x14ac:dyDescent="0.55000000000000004">
      <c r="B10" s="17">
        <v>1952</v>
      </c>
      <c r="C10" s="18">
        <v>23441</v>
      </c>
      <c r="D10" s="18">
        <f t="shared" ref="D10:D44" si="0">C10-C9</f>
        <v>3216</v>
      </c>
      <c r="E10" s="27">
        <f>(C10-C9)/C9*100</f>
        <v>15.901112484548827</v>
      </c>
      <c r="F10" s="27"/>
    </row>
    <row r="11" spans="2:17" ht="13.5" customHeight="1" x14ac:dyDescent="0.55000000000000004">
      <c r="B11" s="17">
        <v>1953</v>
      </c>
      <c r="C11" s="18">
        <v>23344</v>
      </c>
      <c r="D11" s="18">
        <f t="shared" si="0"/>
        <v>-97</v>
      </c>
      <c r="E11" s="27">
        <f t="shared" ref="E11:E50" si="1">(C11-C10)/C10*100</f>
        <v>-0.41380487180581033</v>
      </c>
      <c r="F11" s="27"/>
    </row>
    <row r="12" spans="2:17" ht="13.5" customHeight="1" x14ac:dyDescent="0.55000000000000004">
      <c r="B12" s="17">
        <v>1954</v>
      </c>
      <c r="C12" s="18">
        <v>19387</v>
      </c>
      <c r="D12" s="18">
        <f t="shared" si="0"/>
        <v>-3957</v>
      </c>
      <c r="E12" s="27">
        <f t="shared" si="1"/>
        <v>-16.950822481151473</v>
      </c>
      <c r="F12" s="27"/>
    </row>
    <row r="13" spans="2:17" ht="13.5" customHeight="1" x14ac:dyDescent="0.55000000000000004">
      <c r="B13" s="17">
        <v>1955</v>
      </c>
      <c r="C13" s="18">
        <v>21637</v>
      </c>
      <c r="D13" s="18">
        <f t="shared" si="0"/>
        <v>2250</v>
      </c>
      <c r="E13" s="27">
        <f t="shared" si="1"/>
        <v>11.60571516995925</v>
      </c>
      <c r="F13" s="27"/>
    </row>
    <row r="14" spans="2:17" ht="13.5" customHeight="1" x14ac:dyDescent="0.55000000000000004">
      <c r="B14" s="17">
        <v>1956</v>
      </c>
      <c r="C14" s="18">
        <v>26233</v>
      </c>
      <c r="D14" s="18">
        <f t="shared" si="0"/>
        <v>4596</v>
      </c>
      <c r="E14" s="27">
        <f t="shared" si="1"/>
        <v>21.2413920598974</v>
      </c>
      <c r="F14" s="27"/>
    </row>
    <row r="15" spans="2:17" ht="13.5" customHeight="1" x14ac:dyDescent="0.55000000000000004">
      <c r="B15" s="17">
        <v>1957</v>
      </c>
      <c r="C15" s="18">
        <v>31500</v>
      </c>
      <c r="D15" s="18">
        <f t="shared" si="0"/>
        <v>5267</v>
      </c>
      <c r="E15" s="27">
        <f t="shared" si="1"/>
        <v>20.077764647581294</v>
      </c>
      <c r="F15" s="27"/>
    </row>
    <row r="16" spans="2:17" ht="13.5" customHeight="1" x14ac:dyDescent="0.55000000000000004">
      <c r="B16" s="17">
        <v>1958</v>
      </c>
      <c r="C16" s="18">
        <v>38908</v>
      </c>
      <c r="D16" s="18">
        <f t="shared" si="0"/>
        <v>7408</v>
      </c>
      <c r="E16" s="27">
        <f t="shared" si="1"/>
        <v>23.517460317460319</v>
      </c>
      <c r="F16" s="27"/>
    </row>
    <row r="17" spans="2:6" ht="13.5" customHeight="1" x14ac:dyDescent="0.55000000000000004">
      <c r="B17" s="17">
        <v>1959</v>
      </c>
      <c r="C17" s="18">
        <v>39408</v>
      </c>
      <c r="D17" s="18">
        <f t="shared" si="0"/>
        <v>500</v>
      </c>
      <c r="E17" s="27">
        <f t="shared" si="1"/>
        <v>1.285082759329701</v>
      </c>
      <c r="F17" s="27"/>
    </row>
    <row r="18" spans="2:6" ht="13.5" customHeight="1" x14ac:dyDescent="0.55000000000000004">
      <c r="B18" s="17">
        <v>1960</v>
      </c>
      <c r="C18" s="18">
        <v>42073</v>
      </c>
      <c r="D18" s="18">
        <f t="shared" si="0"/>
        <v>2665</v>
      </c>
      <c r="E18" s="27">
        <f t="shared" si="1"/>
        <v>6.7625862768980918</v>
      </c>
      <c r="F18" s="27"/>
    </row>
    <row r="19" spans="2:6" ht="13.5" customHeight="1" x14ac:dyDescent="0.55000000000000004">
      <c r="B19" s="17">
        <v>1961</v>
      </c>
      <c r="C19" s="18">
        <v>46468</v>
      </c>
      <c r="D19" s="18">
        <f t="shared" si="0"/>
        <v>4395</v>
      </c>
      <c r="E19" s="27">
        <f t="shared" si="1"/>
        <v>10.446129346611842</v>
      </c>
      <c r="F19" s="27"/>
    </row>
    <row r="20" spans="2:6" ht="13.5" customHeight="1" x14ac:dyDescent="0.55000000000000004">
      <c r="B20" s="17">
        <v>1962</v>
      </c>
      <c r="C20" s="18">
        <v>49378</v>
      </c>
      <c r="D20" s="18">
        <f t="shared" si="0"/>
        <v>2910</v>
      </c>
      <c r="E20" s="27">
        <f t="shared" si="1"/>
        <v>6.2623741069122847</v>
      </c>
      <c r="F20" s="27"/>
    </row>
    <row r="21" spans="2:6" ht="13.5" customHeight="1" x14ac:dyDescent="0.55000000000000004">
      <c r="B21" s="17">
        <v>1963</v>
      </c>
      <c r="C21" s="18">
        <v>61590</v>
      </c>
      <c r="D21" s="18">
        <f t="shared" si="0"/>
        <v>12212</v>
      </c>
      <c r="E21" s="27">
        <f t="shared" si="1"/>
        <v>24.731661873708941</v>
      </c>
      <c r="F21" s="27"/>
    </row>
    <row r="22" spans="2:6" ht="13.5" customHeight="1" x14ac:dyDescent="0.55000000000000004">
      <c r="B22" s="17">
        <v>1964</v>
      </c>
      <c r="C22" s="18">
        <v>64205</v>
      </c>
      <c r="D22" s="18">
        <f t="shared" si="0"/>
        <v>2615</v>
      </c>
      <c r="E22" s="27">
        <f t="shared" si="1"/>
        <v>4.2458191264815719</v>
      </c>
      <c r="F22" s="27"/>
    </row>
    <row r="23" spans="2:6" ht="13.5" customHeight="1" x14ac:dyDescent="0.55000000000000004">
      <c r="B23" s="17">
        <v>1965</v>
      </c>
      <c r="C23" s="18">
        <v>84984</v>
      </c>
      <c r="D23" s="18">
        <f t="shared" si="0"/>
        <v>20779</v>
      </c>
      <c r="E23" s="27">
        <f t="shared" si="1"/>
        <v>32.363523090102014</v>
      </c>
      <c r="F23" s="27"/>
    </row>
    <row r="24" spans="2:6" ht="13.5" customHeight="1" x14ac:dyDescent="0.55000000000000004">
      <c r="B24" s="17">
        <v>1966</v>
      </c>
      <c r="C24" s="18">
        <v>98907</v>
      </c>
      <c r="D24" s="18">
        <f t="shared" si="0"/>
        <v>13923</v>
      </c>
      <c r="E24" s="27">
        <f t="shared" si="1"/>
        <v>16.383083874611692</v>
      </c>
      <c r="F24" s="27"/>
    </row>
    <row r="25" spans="2:6" ht="13.5" customHeight="1" x14ac:dyDescent="0.55000000000000004">
      <c r="B25" s="17">
        <v>1967</v>
      </c>
      <c r="C25" s="18">
        <v>111116</v>
      </c>
      <c r="D25" s="18">
        <f t="shared" si="0"/>
        <v>12209</v>
      </c>
      <c r="E25" s="27">
        <f t="shared" si="1"/>
        <v>12.34391903505313</v>
      </c>
      <c r="F25" s="27"/>
    </row>
    <row r="26" spans="2:6" ht="13.5" customHeight="1" x14ac:dyDescent="0.55000000000000004">
      <c r="B26" s="17">
        <v>1968</v>
      </c>
      <c r="C26" s="18">
        <v>118766</v>
      </c>
      <c r="D26" s="18">
        <f t="shared" si="0"/>
        <v>7650</v>
      </c>
      <c r="E26" s="27">
        <f t="shared" si="1"/>
        <v>6.8846970733287733</v>
      </c>
      <c r="F26" s="27"/>
    </row>
    <row r="27" spans="2:6" ht="13.5" customHeight="1" x14ac:dyDescent="0.55000000000000004">
      <c r="B27" s="17">
        <v>1969</v>
      </c>
      <c r="C27" s="18">
        <v>121939</v>
      </c>
      <c r="D27" s="18">
        <f t="shared" si="0"/>
        <v>3173</v>
      </c>
      <c r="E27" s="27">
        <f t="shared" si="1"/>
        <v>2.6716400316588924</v>
      </c>
      <c r="F27" s="27"/>
    </row>
    <row r="28" spans="2:6" ht="13.5" customHeight="1" x14ac:dyDescent="0.55000000000000004">
      <c r="B28" s="17">
        <v>1970</v>
      </c>
      <c r="C28" s="18">
        <v>154867</v>
      </c>
      <c r="D28" s="18">
        <f t="shared" si="0"/>
        <v>32928</v>
      </c>
      <c r="E28" s="27">
        <f t="shared" si="1"/>
        <v>27.003665767309887</v>
      </c>
      <c r="F28" s="27"/>
    </row>
    <row r="29" spans="2:6" ht="13.5" customHeight="1" x14ac:dyDescent="0.55000000000000004">
      <c r="B29" s="17">
        <v>1971</v>
      </c>
      <c r="C29" s="18">
        <v>170396</v>
      </c>
      <c r="D29" s="18">
        <f t="shared" si="0"/>
        <v>15529</v>
      </c>
      <c r="E29" s="27">
        <f t="shared" si="1"/>
        <v>10.027313759548516</v>
      </c>
      <c r="F29" s="27"/>
    </row>
    <row r="30" spans="2:6" ht="13.5" customHeight="1" x14ac:dyDescent="0.55000000000000004">
      <c r="B30" s="17">
        <v>1972</v>
      </c>
      <c r="C30" s="18">
        <v>202269</v>
      </c>
      <c r="D30" s="18">
        <f t="shared" si="0"/>
        <v>31873</v>
      </c>
      <c r="E30" s="27">
        <f t="shared" si="1"/>
        <v>18.705251296978805</v>
      </c>
      <c r="F30" s="27"/>
    </row>
    <row r="31" spans="2:6" ht="13.5" customHeight="1" x14ac:dyDescent="0.55000000000000004">
      <c r="B31" s="17">
        <v>1973</v>
      </c>
      <c r="C31" s="18">
        <v>246825</v>
      </c>
      <c r="D31" s="18">
        <f t="shared" si="0"/>
        <v>44556</v>
      </c>
      <c r="E31" s="27">
        <f t="shared" si="1"/>
        <v>22.028091304154369</v>
      </c>
      <c r="F31" s="27"/>
    </row>
    <row r="32" spans="2:6" ht="13.5" customHeight="1" x14ac:dyDescent="0.55000000000000004">
      <c r="B32" s="17">
        <v>1974</v>
      </c>
      <c r="C32" s="18">
        <v>271864</v>
      </c>
      <c r="D32" s="18">
        <f t="shared" si="0"/>
        <v>25039</v>
      </c>
      <c r="E32" s="27">
        <f t="shared" si="1"/>
        <v>10.144434315810798</v>
      </c>
      <c r="F32" s="27"/>
    </row>
    <row r="33" spans="2:8" ht="13.5" customHeight="1" x14ac:dyDescent="0.55000000000000004">
      <c r="B33" s="17">
        <v>1975</v>
      </c>
      <c r="C33" s="18">
        <v>297207</v>
      </c>
      <c r="D33" s="18">
        <f t="shared" si="0"/>
        <v>25343</v>
      </c>
      <c r="E33" s="27">
        <f t="shared" si="1"/>
        <v>9.3219403819556828</v>
      </c>
      <c r="F33" s="27"/>
    </row>
    <row r="34" spans="2:8" ht="13.5" customHeight="1" x14ac:dyDescent="0.55000000000000004">
      <c r="B34" s="17">
        <v>1976</v>
      </c>
      <c r="C34" s="18">
        <v>299039</v>
      </c>
      <c r="D34" s="18">
        <f t="shared" si="0"/>
        <v>1832</v>
      </c>
      <c r="E34" s="27">
        <f t="shared" si="1"/>
        <v>0.61640540094950658</v>
      </c>
      <c r="F34" s="27"/>
    </row>
    <row r="35" spans="2:8" ht="13.5" customHeight="1" x14ac:dyDescent="0.55000000000000004">
      <c r="B35" s="17">
        <v>1977</v>
      </c>
      <c r="C35" s="18">
        <v>327548</v>
      </c>
      <c r="D35" s="18">
        <f t="shared" si="0"/>
        <v>28509</v>
      </c>
      <c r="E35" s="27">
        <f t="shared" si="1"/>
        <v>9.5335391035951833</v>
      </c>
      <c r="F35" s="27"/>
    </row>
    <row r="36" spans="2:8" ht="13.5" customHeight="1" x14ac:dyDescent="0.55000000000000004">
      <c r="B36" s="17">
        <v>1978</v>
      </c>
      <c r="C36" s="18">
        <v>340442</v>
      </c>
      <c r="D36" s="18">
        <f t="shared" si="0"/>
        <v>12894</v>
      </c>
      <c r="E36" s="27">
        <f t="shared" si="1"/>
        <v>3.9365222807038966</v>
      </c>
      <c r="F36" s="27"/>
    </row>
    <row r="37" spans="2:8" ht="13.5" customHeight="1" x14ac:dyDescent="0.55000000000000004">
      <c r="B37" s="17">
        <v>1979</v>
      </c>
      <c r="C37" s="18">
        <v>317724</v>
      </c>
      <c r="D37" s="18">
        <f t="shared" si="0"/>
        <v>-22718</v>
      </c>
      <c r="E37" s="27">
        <f t="shared" si="1"/>
        <v>-6.6730896892862805</v>
      </c>
      <c r="F37" s="27"/>
    </row>
    <row r="38" spans="2:8" ht="13.5" customHeight="1" x14ac:dyDescent="0.55000000000000004">
      <c r="B38" s="17">
        <v>1980</v>
      </c>
      <c r="C38" s="18">
        <v>345470</v>
      </c>
      <c r="D38" s="18">
        <f t="shared" si="0"/>
        <v>27746</v>
      </c>
      <c r="E38" s="27">
        <f t="shared" si="1"/>
        <v>8.7327365889891855</v>
      </c>
      <c r="F38" s="27"/>
      <c r="G38" s="20" t="s">
        <v>10</v>
      </c>
    </row>
    <row r="39" spans="2:8" ht="13.5" customHeight="1" x14ac:dyDescent="0.55000000000000004">
      <c r="B39" s="17">
        <v>1981</v>
      </c>
      <c r="C39" s="18">
        <v>333102</v>
      </c>
      <c r="D39" s="18">
        <f t="shared" si="0"/>
        <v>-12368</v>
      </c>
      <c r="E39" s="27">
        <f t="shared" si="1"/>
        <v>-3.5800503661678293</v>
      </c>
      <c r="F39" s="27"/>
    </row>
    <row r="40" spans="2:8" ht="13.5" customHeight="1" x14ac:dyDescent="0.55000000000000004">
      <c r="B40" s="17">
        <v>1982</v>
      </c>
      <c r="C40" s="18">
        <v>371582</v>
      </c>
      <c r="D40" s="18">
        <f t="shared" si="0"/>
        <v>38480</v>
      </c>
      <c r="E40" s="27">
        <f t="shared" si="1"/>
        <v>11.552017099867308</v>
      </c>
      <c r="F40" s="27"/>
    </row>
    <row r="41" spans="2:8" ht="13.5" customHeight="1" x14ac:dyDescent="0.55000000000000004">
      <c r="B41" s="17">
        <v>1983</v>
      </c>
      <c r="C41" s="18">
        <v>326142</v>
      </c>
      <c r="D41" s="18">
        <f t="shared" si="0"/>
        <v>-45440</v>
      </c>
      <c r="E41" s="27">
        <f t="shared" si="1"/>
        <v>-12.228794720949884</v>
      </c>
      <c r="F41" s="27"/>
    </row>
    <row r="42" spans="2:8" ht="13.5" customHeight="1" x14ac:dyDescent="0.55000000000000004">
      <c r="B42" s="17">
        <v>1984</v>
      </c>
      <c r="C42" s="18">
        <v>273901</v>
      </c>
      <c r="D42" s="18">
        <f t="shared" si="0"/>
        <v>-52241</v>
      </c>
      <c r="E42" s="27">
        <f t="shared" si="1"/>
        <v>-16.017869516958871</v>
      </c>
      <c r="F42" s="27"/>
      <c r="G42" s="28" t="s">
        <v>11</v>
      </c>
      <c r="H42" s="14"/>
    </row>
    <row r="43" spans="2:8" ht="13.5" customHeight="1" x14ac:dyDescent="0.55000000000000004">
      <c r="B43" s="17">
        <v>1985</v>
      </c>
      <c r="C43" s="18">
        <v>261552</v>
      </c>
      <c r="D43" s="18">
        <f t="shared" si="0"/>
        <v>-12349</v>
      </c>
      <c r="E43" s="27">
        <f t="shared" si="1"/>
        <v>-4.5085633130218588</v>
      </c>
      <c r="F43" s="27"/>
      <c r="G43" s="28" t="s">
        <v>12</v>
      </c>
      <c r="H43" s="14"/>
    </row>
    <row r="44" spans="2:8" ht="13.5" customHeight="1" x14ac:dyDescent="0.6">
      <c r="B44" s="17">
        <v>1986</v>
      </c>
      <c r="C44" s="18">
        <v>260840</v>
      </c>
      <c r="D44" s="18">
        <f t="shared" si="0"/>
        <v>-712</v>
      </c>
      <c r="E44" s="27">
        <f t="shared" si="1"/>
        <v>-0.27222120266715605</v>
      </c>
      <c r="F44" s="27"/>
      <c r="G44" s="54" t="s">
        <v>107</v>
      </c>
      <c r="H44" s="14"/>
    </row>
    <row r="45" spans="2:8" ht="13.5" customHeight="1" x14ac:dyDescent="0.55000000000000004">
      <c r="B45" s="17">
        <v>1987</v>
      </c>
      <c r="C45" s="18">
        <v>277861</v>
      </c>
      <c r="D45" s="18">
        <f>C45-C44</f>
        <v>17021</v>
      </c>
      <c r="E45" s="27">
        <f t="shared" si="1"/>
        <v>6.5254562183714153</v>
      </c>
      <c r="F45" s="27"/>
      <c r="H45" s="14"/>
    </row>
    <row r="46" spans="2:8" ht="13.5" customHeight="1" x14ac:dyDescent="0.55000000000000004">
      <c r="B46" s="17">
        <v>1988</v>
      </c>
      <c r="C46" s="18">
        <v>329386</v>
      </c>
      <c r="D46" s="18">
        <f t="shared" ref="D46:D50" si="2">C46-C45</f>
        <v>51525</v>
      </c>
      <c r="E46" s="27">
        <f t="shared" si="1"/>
        <v>18.543444384062536</v>
      </c>
      <c r="F46" s="27"/>
      <c r="H46" s="14"/>
    </row>
    <row r="47" spans="2:8" ht="13.5" customHeight="1" x14ac:dyDescent="0.55000000000000004">
      <c r="B47" s="17">
        <v>1989</v>
      </c>
      <c r="C47" s="18">
        <v>375951</v>
      </c>
      <c r="D47" s="18">
        <f t="shared" si="2"/>
        <v>46565</v>
      </c>
      <c r="E47" s="27">
        <f t="shared" si="1"/>
        <v>14.136909279690091</v>
      </c>
      <c r="F47" s="27"/>
    </row>
    <row r="48" spans="2:8" ht="13.5" customHeight="1" x14ac:dyDescent="0.55000000000000004">
      <c r="B48" s="15">
        <v>1990</v>
      </c>
      <c r="C48" s="18">
        <v>435037</v>
      </c>
      <c r="D48" s="18">
        <f t="shared" si="2"/>
        <v>59086</v>
      </c>
      <c r="E48" s="27">
        <f t="shared" si="1"/>
        <v>15.71640985128381</v>
      </c>
      <c r="F48" s="27"/>
      <c r="G48" s="12"/>
    </row>
    <row r="49" spans="2:7" ht="13.5" customHeight="1" x14ac:dyDescent="0.55000000000000004">
      <c r="B49" s="15">
        <v>1991</v>
      </c>
      <c r="C49" s="18">
        <v>504649</v>
      </c>
      <c r="D49" s="18">
        <f t="shared" si="2"/>
        <v>69612</v>
      </c>
      <c r="E49" s="27">
        <f t="shared" si="1"/>
        <v>16.001397582274613</v>
      </c>
      <c r="F49" s="27"/>
      <c r="G49" s="17"/>
    </row>
    <row r="50" spans="2:7" ht="13.5" customHeight="1" x14ac:dyDescent="0.55000000000000004">
      <c r="B50" s="15">
        <v>1992</v>
      </c>
      <c r="C50" s="18">
        <v>610591</v>
      </c>
      <c r="D50" s="18">
        <f t="shared" si="2"/>
        <v>105942</v>
      </c>
      <c r="E50" s="27">
        <f t="shared" si="1"/>
        <v>20.993205178252609</v>
      </c>
      <c r="F50" s="27"/>
      <c r="G50" s="17"/>
    </row>
    <row r="51" spans="2:7" ht="13.5" customHeight="1" x14ac:dyDescent="0.55000000000000004">
      <c r="B51" s="15">
        <v>1993</v>
      </c>
      <c r="C51" s="18">
        <v>684005</v>
      </c>
      <c r="D51" s="18">
        <f t="shared" ref="D51:D83" si="3">C51-C50</f>
        <v>73414</v>
      </c>
      <c r="E51" s="27">
        <f t="shared" ref="E51:E83" si="4">(C51-C50)/C50*100</f>
        <v>12.02343303455177</v>
      </c>
      <c r="F51" s="27"/>
      <c r="G51" s="17"/>
    </row>
    <row r="52" spans="2:7" ht="13.5" customHeight="1" x14ac:dyDescent="0.55000000000000004">
      <c r="B52" s="15">
        <v>1994</v>
      </c>
      <c r="C52" s="18">
        <v>761448</v>
      </c>
      <c r="D52" s="18">
        <f t="shared" si="3"/>
        <v>77443</v>
      </c>
      <c r="E52" s="27">
        <f t="shared" si="4"/>
        <v>11.321993260283184</v>
      </c>
      <c r="F52" s="27"/>
      <c r="G52" s="17"/>
    </row>
    <row r="53" spans="2:7" ht="13.5" customHeight="1" x14ac:dyDescent="0.55000000000000004">
      <c r="B53" s="15">
        <v>1995</v>
      </c>
      <c r="C53" s="18">
        <v>784610</v>
      </c>
      <c r="D53" s="18">
        <f t="shared" si="3"/>
        <v>23162</v>
      </c>
      <c r="E53" s="27">
        <f t="shared" si="4"/>
        <v>3.0418360807303979</v>
      </c>
      <c r="F53" s="27"/>
      <c r="G53" s="17"/>
    </row>
    <row r="54" spans="2:7" ht="13.5" customHeight="1" x14ac:dyDescent="0.55000000000000004">
      <c r="B54" s="15">
        <v>1996</v>
      </c>
      <c r="C54" s="18">
        <v>781127</v>
      </c>
      <c r="D54" s="18">
        <f t="shared" si="3"/>
        <v>-3483</v>
      </c>
      <c r="E54" s="27">
        <f t="shared" si="4"/>
        <v>-0.4439148111800767</v>
      </c>
      <c r="F54" s="27"/>
      <c r="G54" s="17"/>
    </row>
    <row r="55" spans="2:7" ht="13.5" customHeight="1" x14ac:dyDescent="0.55000000000000004">
      <c r="B55" s="15">
        <v>1997</v>
      </c>
      <c r="C55" s="18">
        <v>811490</v>
      </c>
      <c r="D55" s="18">
        <f t="shared" si="3"/>
        <v>30363</v>
      </c>
      <c r="E55" s="27">
        <f t="shared" si="4"/>
        <v>3.8870759812424867</v>
      </c>
      <c r="F55" s="27"/>
      <c r="G55" s="17"/>
    </row>
    <row r="56" spans="2:7" ht="13.2" customHeight="1" x14ac:dyDescent="0.55000000000000004">
      <c r="B56" s="15">
        <v>1998</v>
      </c>
      <c r="C56" s="18">
        <v>942853</v>
      </c>
      <c r="D56" s="18">
        <f t="shared" si="3"/>
        <v>131363</v>
      </c>
      <c r="E56" s="27">
        <f t="shared" si="4"/>
        <v>16.187876622016294</v>
      </c>
      <c r="F56" s="27"/>
      <c r="G56" s="17"/>
    </row>
    <row r="57" spans="2:7" ht="13.5" customHeight="1" x14ac:dyDescent="0.55000000000000004">
      <c r="B57" s="15">
        <v>1999</v>
      </c>
      <c r="C57" s="18">
        <v>1031585</v>
      </c>
      <c r="D57" s="18">
        <f t="shared" si="3"/>
        <v>88732</v>
      </c>
      <c r="E57" s="27">
        <f t="shared" si="4"/>
        <v>9.4110110483818783</v>
      </c>
      <c r="F57" s="27"/>
      <c r="G57" s="17"/>
    </row>
    <row r="58" spans="2:7" ht="13.5" customHeight="1" x14ac:dyDescent="0.55000000000000004">
      <c r="B58" s="15">
        <v>2000</v>
      </c>
      <c r="C58" s="18">
        <v>1088075</v>
      </c>
      <c r="D58" s="18">
        <f t="shared" si="3"/>
        <v>56490</v>
      </c>
      <c r="E58" s="27">
        <f t="shared" si="4"/>
        <v>5.4760392987490123</v>
      </c>
      <c r="F58" s="27"/>
      <c r="G58" s="17"/>
    </row>
    <row r="59" spans="2:7" ht="13.5" customHeight="1" x14ac:dyDescent="0.55000000000000004">
      <c r="B59" s="15">
        <v>2001</v>
      </c>
      <c r="C59" s="18">
        <v>1131406</v>
      </c>
      <c r="D59" s="18">
        <f t="shared" si="3"/>
        <v>43331</v>
      </c>
      <c r="E59" s="27">
        <f t="shared" si="4"/>
        <v>3.9823541575718586</v>
      </c>
      <c r="F59" s="27"/>
      <c r="G59" s="17"/>
    </row>
    <row r="60" spans="2:7" ht="13.5" customHeight="1" x14ac:dyDescent="0.55000000000000004">
      <c r="B60" s="15">
        <v>2002</v>
      </c>
      <c r="C60" s="18">
        <v>1113359</v>
      </c>
      <c r="D60" s="18">
        <f t="shared" si="3"/>
        <v>-18047</v>
      </c>
      <c r="E60" s="27">
        <f t="shared" si="4"/>
        <v>-1.5950949526518332</v>
      </c>
      <c r="F60" s="27"/>
      <c r="G60" s="17"/>
    </row>
    <row r="61" spans="2:7" ht="13.5" customHeight="1" x14ac:dyDescent="0.55000000000000004">
      <c r="B61" s="15">
        <v>2003</v>
      </c>
      <c r="C61" s="18">
        <v>1237948</v>
      </c>
      <c r="D61" s="18">
        <f t="shared" si="3"/>
        <v>124589</v>
      </c>
      <c r="E61" s="27">
        <f t="shared" si="4"/>
        <v>11.190370760913595</v>
      </c>
      <c r="F61" s="27"/>
      <c r="G61" s="17"/>
    </row>
    <row r="62" spans="2:7" ht="13.5" customHeight="1" x14ac:dyDescent="0.55000000000000004">
      <c r="B62" s="15">
        <v>2004</v>
      </c>
      <c r="C62" s="18">
        <v>1452926</v>
      </c>
      <c r="D62" s="18">
        <f t="shared" si="3"/>
        <v>214978</v>
      </c>
      <c r="E62" s="27">
        <f t="shared" si="4"/>
        <v>17.36567287155842</v>
      </c>
      <c r="F62" s="27"/>
      <c r="G62" s="17"/>
    </row>
    <row r="63" spans="2:7" ht="13.5" customHeight="1" x14ac:dyDescent="0.55000000000000004">
      <c r="B63" s="15">
        <v>2005</v>
      </c>
      <c r="C63" s="18">
        <v>1679051</v>
      </c>
      <c r="D63" s="18">
        <f t="shared" si="3"/>
        <v>226125</v>
      </c>
      <c r="E63" s="27">
        <f t="shared" si="4"/>
        <v>15.563421674606964</v>
      </c>
      <c r="F63" s="27"/>
      <c r="G63" s="17"/>
    </row>
    <row r="64" spans="2:7" ht="13.5" customHeight="1" x14ac:dyDescent="0.55000000000000004">
      <c r="B64" s="15">
        <v>2006</v>
      </c>
      <c r="C64" s="18">
        <v>1725261</v>
      </c>
      <c r="D64" s="18">
        <f t="shared" si="3"/>
        <v>46210</v>
      </c>
      <c r="E64" s="27">
        <f t="shared" si="4"/>
        <v>2.7521498751378011</v>
      </c>
      <c r="F64" s="27"/>
      <c r="G64" s="17"/>
    </row>
    <row r="65" spans="2:17" ht="13.5" customHeight="1" x14ac:dyDescent="0.55000000000000004">
      <c r="B65" s="15">
        <v>2007</v>
      </c>
      <c r="C65" s="18">
        <v>1979789</v>
      </c>
      <c r="D65" s="18">
        <f t="shared" si="3"/>
        <v>254528</v>
      </c>
      <c r="E65" s="27">
        <f t="shared" si="4"/>
        <v>14.753014181622376</v>
      </c>
      <c r="F65" s="27"/>
      <c r="G65" s="17"/>
    </row>
    <row r="66" spans="2:17" ht="13.5" customHeight="1" x14ac:dyDescent="0.55000000000000004">
      <c r="B66" s="15">
        <v>2008</v>
      </c>
      <c r="C66" s="18">
        <v>2089174</v>
      </c>
      <c r="D66" s="18">
        <f t="shared" si="3"/>
        <v>109385</v>
      </c>
      <c r="E66" s="27">
        <f t="shared" si="4"/>
        <v>5.5250837336706082</v>
      </c>
      <c r="F66" s="27"/>
      <c r="G66" s="17"/>
    </row>
    <row r="67" spans="2:17" ht="13.5" customHeight="1" x14ac:dyDescent="0.55000000000000004">
      <c r="B67" s="15">
        <v>2009</v>
      </c>
      <c r="C67" s="18">
        <v>1922579</v>
      </c>
      <c r="D67" s="18">
        <f t="shared" si="3"/>
        <v>-166595</v>
      </c>
      <c r="E67" s="27">
        <f t="shared" si="4"/>
        <v>-7.9742041591557236</v>
      </c>
      <c r="F67" s="27"/>
      <c r="G67" s="17"/>
    </row>
    <row r="68" spans="2:17" ht="13.5" customHeight="1" x14ac:dyDescent="0.55000000000000004">
      <c r="B68" s="15">
        <v>2010</v>
      </c>
      <c r="C68" s="18">
        <v>2099829</v>
      </c>
      <c r="D68" s="18">
        <f t="shared" si="3"/>
        <v>177250</v>
      </c>
      <c r="E68" s="27">
        <f t="shared" si="4"/>
        <v>9.2193870837037135</v>
      </c>
      <c r="F68" s="27"/>
      <c r="G68" s="17"/>
    </row>
    <row r="69" spans="2:17" ht="13.5" customHeight="1" x14ac:dyDescent="0.55000000000000004">
      <c r="B69" s="15">
        <v>2011</v>
      </c>
      <c r="C69" s="18">
        <v>2192059</v>
      </c>
      <c r="D69" s="18">
        <f t="shared" si="3"/>
        <v>92230</v>
      </c>
      <c r="E69" s="27">
        <f t="shared" si="4"/>
        <v>4.3922624175587632</v>
      </c>
      <c r="F69" s="27"/>
      <c r="G69" s="17"/>
    </row>
    <row r="70" spans="2:17" ht="15" customHeight="1" x14ac:dyDescent="0.55000000000000004">
      <c r="B70" s="15">
        <v>2012</v>
      </c>
      <c r="C70" s="18">
        <v>2343213</v>
      </c>
      <c r="D70" s="18">
        <f t="shared" si="3"/>
        <v>151154</v>
      </c>
      <c r="E70" s="27">
        <f t="shared" si="4"/>
        <v>6.8955260784495307</v>
      </c>
      <c r="G70" s="17"/>
    </row>
    <row r="71" spans="2:17" ht="15" customHeight="1" x14ac:dyDescent="0.55000000000000004">
      <c r="B71" s="15">
        <v>2013</v>
      </c>
      <c r="C71" s="18">
        <v>2427941</v>
      </c>
      <c r="D71" s="18">
        <f t="shared" si="3"/>
        <v>84728</v>
      </c>
      <c r="E71" s="27">
        <f t="shared" si="4"/>
        <v>3.615889806005685</v>
      </c>
      <c r="G71" s="17"/>
    </row>
    <row r="72" spans="2:17" x14ac:dyDescent="0.55000000000000004">
      <c r="B72" s="15">
        <v>2014</v>
      </c>
      <c r="C72" s="18">
        <v>2526817</v>
      </c>
      <c r="D72" s="18">
        <f t="shared" si="3"/>
        <v>98876</v>
      </c>
      <c r="E72" s="27">
        <f t="shared" si="4"/>
        <v>4.072421858686023</v>
      </c>
      <c r="F72" s="27"/>
      <c r="G72" s="20" t="s">
        <v>10</v>
      </c>
    </row>
    <row r="73" spans="2:17" x14ac:dyDescent="0.55000000000000004">
      <c r="B73" s="15">
        <v>2015</v>
      </c>
      <c r="C73" s="18">
        <v>2660257</v>
      </c>
      <c r="D73" s="18">
        <f t="shared" si="3"/>
        <v>133440</v>
      </c>
      <c r="E73" s="27">
        <f t="shared" si="4"/>
        <v>5.2809522810714036</v>
      </c>
    </row>
    <row r="74" spans="2:17" x14ac:dyDescent="0.55000000000000004">
      <c r="B74" s="15">
        <v>2016</v>
      </c>
      <c r="C74" s="18">
        <v>2925128</v>
      </c>
      <c r="D74" s="18">
        <f t="shared" si="3"/>
        <v>264871</v>
      </c>
      <c r="E74" s="27">
        <f t="shared" si="4"/>
        <v>9.9565944192609965</v>
      </c>
      <c r="H74" s="14"/>
    </row>
    <row r="75" spans="2:17" x14ac:dyDescent="0.55000000000000004">
      <c r="B75" s="15">
        <v>2017</v>
      </c>
      <c r="C75" s="18">
        <v>2959869</v>
      </c>
      <c r="D75" s="18">
        <f t="shared" si="3"/>
        <v>34741</v>
      </c>
      <c r="E75" s="27">
        <f t="shared" si="4"/>
        <v>1.1876745222773157</v>
      </c>
      <c r="H75" s="14"/>
    </row>
    <row r="76" spans="2:17" x14ac:dyDescent="0.55000000000000004">
      <c r="B76" s="15">
        <v>2018</v>
      </c>
      <c r="C76" s="18">
        <v>3016667</v>
      </c>
      <c r="D76" s="18">
        <f t="shared" si="3"/>
        <v>56798</v>
      </c>
      <c r="E76" s="27">
        <f t="shared" si="4"/>
        <v>1.9189362772474052</v>
      </c>
      <c r="F76" s="58"/>
      <c r="H76" s="14"/>
    </row>
    <row r="77" spans="2:17" x14ac:dyDescent="0.55000000000000004">
      <c r="B77" s="15">
        <v>2019</v>
      </c>
      <c r="C77" s="18">
        <v>3139008</v>
      </c>
      <c r="D77" s="18">
        <f t="shared" si="3"/>
        <v>122341</v>
      </c>
      <c r="E77" s="27">
        <f t="shared" si="4"/>
        <v>4.0555023143091367</v>
      </c>
      <c r="F77" s="27"/>
      <c r="H77" s="14"/>
    </row>
    <row r="78" spans="2:17" x14ac:dyDescent="0.55000000000000004">
      <c r="B78" s="15">
        <v>2020</v>
      </c>
      <c r="C78" s="18">
        <v>1011912</v>
      </c>
      <c r="D78" s="18">
        <f t="shared" si="3"/>
        <v>-2127096</v>
      </c>
      <c r="E78" s="27">
        <f t="shared" si="4"/>
        <v>-67.763318857422476</v>
      </c>
      <c r="G78" s="13"/>
      <c r="H78" s="14"/>
      <c r="M78" s="15"/>
      <c r="N78" s="15"/>
      <c r="O78" s="15"/>
      <c r="P78" s="15"/>
      <c r="Q78" s="15"/>
    </row>
    <row r="79" spans="2:17" x14ac:dyDescent="0.55000000000000004">
      <c r="B79" s="15">
        <v>2021</v>
      </c>
      <c r="C79" s="18">
        <v>1347055</v>
      </c>
      <c r="D79" s="18">
        <f t="shared" si="3"/>
        <v>335143</v>
      </c>
      <c r="E79" s="27">
        <f t="shared" si="4"/>
        <v>33.119777213828868</v>
      </c>
      <c r="F79" s="57"/>
      <c r="G79" s="13"/>
      <c r="H79" s="14"/>
      <c r="M79" s="15"/>
      <c r="N79" s="15"/>
      <c r="O79" s="15"/>
      <c r="P79" s="15"/>
      <c r="Q79" s="15"/>
    </row>
    <row r="80" spans="2:17" x14ac:dyDescent="0.55000000000000004">
      <c r="B80" s="15">
        <v>2022</v>
      </c>
      <c r="C80" s="18">
        <v>2349537</v>
      </c>
      <c r="D80" s="18">
        <f t="shared" si="3"/>
        <v>1002482</v>
      </c>
      <c r="E80" s="27">
        <f t="shared" si="4"/>
        <v>74.420272371952152</v>
      </c>
      <c r="G80" s="13"/>
      <c r="H80" s="14"/>
      <c r="M80" s="15"/>
      <c r="N80" s="15"/>
      <c r="O80" s="15"/>
      <c r="P80" s="15"/>
      <c r="Q80" s="15"/>
    </row>
    <row r="81" spans="2:17" x14ac:dyDescent="0.55000000000000004">
      <c r="B81" s="15">
        <v>2023</v>
      </c>
      <c r="C81" s="18">
        <v>2751134</v>
      </c>
      <c r="D81" s="18">
        <f t="shared" si="3"/>
        <v>401597</v>
      </c>
      <c r="E81" s="27">
        <f t="shared" si="4"/>
        <v>17.092601648750371</v>
      </c>
      <c r="G81" s="13"/>
      <c r="H81" s="14"/>
      <c r="M81" s="15"/>
      <c r="N81" s="15"/>
      <c r="O81" s="15"/>
      <c r="P81" s="15"/>
      <c r="Q81" s="15"/>
    </row>
    <row r="82" spans="2:17" x14ac:dyDescent="0.55000000000000004">
      <c r="B82" s="15">
        <v>2024</v>
      </c>
      <c r="C82" s="66">
        <v>2919483</v>
      </c>
      <c r="D82" s="18">
        <f t="shared" si="3"/>
        <v>168349</v>
      </c>
      <c r="E82" s="27">
        <f t="shared" si="4"/>
        <v>6.1192584585120171</v>
      </c>
      <c r="F82" s="27"/>
      <c r="G82" s="13"/>
      <c r="H82" s="14"/>
      <c r="M82" s="15"/>
      <c r="N82" s="15"/>
      <c r="O82" s="15"/>
      <c r="P82" s="15"/>
      <c r="Q82" s="15"/>
    </row>
    <row r="83" spans="2:17" x14ac:dyDescent="0.55000000000000004">
      <c r="B83" s="15">
        <v>2025</v>
      </c>
      <c r="C83" s="66">
        <v>2943991</v>
      </c>
      <c r="D83" s="18">
        <f t="shared" si="3"/>
        <v>24508</v>
      </c>
      <c r="E83" s="27">
        <f t="shared" si="4"/>
        <v>0.83946369956598488</v>
      </c>
      <c r="F83" s="27"/>
      <c r="G83" s="13"/>
      <c r="H83" s="14"/>
      <c r="M83" s="15"/>
      <c r="N83" s="15"/>
      <c r="O83" s="15"/>
      <c r="P83" s="15"/>
      <c r="Q83" s="15"/>
    </row>
    <row r="84" spans="2:17" ht="6" customHeight="1" thickBot="1" x14ac:dyDescent="0.6">
      <c r="B84" s="21"/>
      <c r="C84" s="21"/>
      <c r="D84" s="21"/>
      <c r="E84" s="21"/>
      <c r="G84" s="13"/>
      <c r="H84" s="14"/>
      <c r="M84" s="15"/>
      <c r="N84" s="15"/>
      <c r="O84" s="15"/>
      <c r="P84" s="15"/>
      <c r="Q84" s="15"/>
    </row>
    <row r="86" spans="2:17" x14ac:dyDescent="0.55000000000000004">
      <c r="B86" s="20" t="s">
        <v>10</v>
      </c>
      <c r="E86" s="13"/>
    </row>
    <row r="89" spans="2:17" x14ac:dyDescent="0.55000000000000004">
      <c r="B89" s="28"/>
      <c r="F89" s="28"/>
    </row>
    <row r="90" spans="2:17" x14ac:dyDescent="0.55000000000000004">
      <c r="B90" s="28"/>
      <c r="F90" s="28"/>
    </row>
    <row r="91" spans="2:17" ht="15.6" x14ac:dyDescent="0.6">
      <c r="B91" s="55"/>
      <c r="F91" s="54"/>
    </row>
    <row r="100" spans="2:4" x14ac:dyDescent="0.55000000000000004">
      <c r="B100" s="12"/>
      <c r="C100" s="64"/>
      <c r="D100" s="64"/>
    </row>
    <row r="101" spans="2:4" x14ac:dyDescent="0.55000000000000004">
      <c r="B101" s="15"/>
      <c r="C101" s="18"/>
    </row>
    <row r="102" spans="2:4" x14ac:dyDescent="0.55000000000000004">
      <c r="B102" s="15"/>
      <c r="C102" s="18"/>
    </row>
    <row r="103" spans="2:4" x14ac:dyDescent="0.55000000000000004">
      <c r="B103" s="15"/>
      <c r="C103" s="18"/>
    </row>
    <row r="104" spans="2:4" x14ac:dyDescent="0.55000000000000004">
      <c r="B104" s="15"/>
      <c r="C104" s="18"/>
    </row>
    <row r="105" spans="2:4" x14ac:dyDescent="0.55000000000000004">
      <c r="B105" s="15"/>
      <c r="C105" s="18"/>
    </row>
    <row r="118" spans="6:6" x14ac:dyDescent="0.55000000000000004">
      <c r="F118" s="20"/>
    </row>
  </sheetData>
  <mergeCells count="4">
    <mergeCell ref="B7:B8"/>
    <mergeCell ref="C7:C8"/>
    <mergeCell ref="D7:E7"/>
    <mergeCell ref="B1:Q1"/>
  </mergeCells>
  <printOptions horizontalCentered="1" verticalCentered="1"/>
  <pageMargins left="0.39370078740157483" right="0.39370078740157483" top="0.39370078740157483" bottom="0.39370078740157483" header="0" footer="0"/>
  <pageSetup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D591-C4B1-4230-8998-4F953D6CD9DD}">
  <sheetPr>
    <pageSetUpPr fitToPage="1"/>
  </sheetPr>
  <dimension ref="B1:AG93"/>
  <sheetViews>
    <sheetView zoomScaleNormal="100" workbookViewId="0"/>
  </sheetViews>
  <sheetFormatPr baseColWidth="10" defaultColWidth="11.44140625" defaultRowHeight="14.4" x14ac:dyDescent="0.55000000000000004"/>
  <cols>
    <col min="1" max="1" width="3.88671875" style="14" customWidth="1"/>
    <col min="2" max="2" width="13" style="14" customWidth="1"/>
    <col min="3" max="3" width="24.44140625" style="13" customWidth="1"/>
    <col min="4" max="4" width="13.44140625" style="13" customWidth="1"/>
    <col min="5" max="5" width="13.44140625" style="14" customWidth="1"/>
    <col min="6" max="6" width="8.88671875" style="14" customWidth="1"/>
    <col min="7" max="7" width="11.44140625" style="14" customWidth="1"/>
    <col min="8" max="8" width="11.44140625" style="13" customWidth="1"/>
    <col min="9" max="9" width="11.44140625" style="14"/>
    <col min="10" max="11" width="11.44140625" style="14" customWidth="1"/>
    <col min="12" max="20" width="11.44140625" style="14"/>
    <col min="21" max="21" width="8.44140625" style="14" customWidth="1"/>
    <col min="22" max="16384" width="11.44140625" style="14"/>
  </cols>
  <sheetData>
    <row r="1" spans="2:17" ht="20.399999999999999" customHeight="1" x14ac:dyDescent="0.55000000000000004">
      <c r="B1" s="87" t="s">
        <v>100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17" ht="14.4" customHeight="1" x14ac:dyDescent="0.55000000000000004">
      <c r="C2" s="14"/>
      <c r="D2" s="14"/>
      <c r="H2" s="14"/>
    </row>
    <row r="3" spans="2:17" x14ac:dyDescent="0.55000000000000004">
      <c r="B3" s="28" t="s">
        <v>13</v>
      </c>
      <c r="G3" s="28" t="s">
        <v>86</v>
      </c>
    </row>
    <row r="4" spans="2:17" x14ac:dyDescent="0.55000000000000004">
      <c r="B4" s="28" t="s">
        <v>99</v>
      </c>
      <c r="C4" s="11"/>
      <c r="D4" s="11"/>
      <c r="E4" s="11"/>
      <c r="G4" s="28" t="s">
        <v>102</v>
      </c>
    </row>
    <row r="5" spans="2:17" ht="15.6" x14ac:dyDescent="0.6">
      <c r="B5" s="55" t="s">
        <v>108</v>
      </c>
      <c r="C5" s="11"/>
      <c r="D5" s="11"/>
      <c r="E5" s="11"/>
      <c r="G5" s="54" t="s">
        <v>108</v>
      </c>
    </row>
    <row r="6" spans="2:17" ht="9" customHeight="1" thickBot="1" x14ac:dyDescent="0.6">
      <c r="B6" s="15" t="s">
        <v>4</v>
      </c>
    </row>
    <row r="7" spans="2:17" ht="15.75" customHeight="1" x14ac:dyDescent="0.55000000000000004">
      <c r="B7" s="69" t="s">
        <v>5</v>
      </c>
      <c r="C7" s="71" t="s">
        <v>104</v>
      </c>
      <c r="D7" s="73" t="s">
        <v>6</v>
      </c>
      <c r="E7" s="73"/>
      <c r="F7" s="12"/>
    </row>
    <row r="8" spans="2:17" x14ac:dyDescent="0.55000000000000004">
      <c r="B8" s="70"/>
      <c r="C8" s="72"/>
      <c r="D8" s="16" t="s">
        <v>7</v>
      </c>
      <c r="E8" s="16" t="s">
        <v>8</v>
      </c>
      <c r="F8" s="12"/>
    </row>
    <row r="9" spans="2:17" ht="13.5" customHeight="1" x14ac:dyDescent="0.55000000000000004">
      <c r="B9" s="17">
        <v>1976</v>
      </c>
      <c r="C9" s="18">
        <v>127208</v>
      </c>
      <c r="D9" s="27" t="s">
        <v>9</v>
      </c>
      <c r="E9" s="27" t="s">
        <v>9</v>
      </c>
      <c r="F9" s="27"/>
    </row>
    <row r="10" spans="2:17" ht="13.5" customHeight="1" x14ac:dyDescent="0.55000000000000004">
      <c r="B10" s="17">
        <v>1977</v>
      </c>
      <c r="C10" s="18">
        <v>139484</v>
      </c>
      <c r="D10" s="18">
        <f t="shared" ref="D10:D19" si="0">C10-C9</f>
        <v>12276</v>
      </c>
      <c r="E10" s="27">
        <f t="shared" ref="E10:E49" si="1">(C10-C9)/C9*100</f>
        <v>9.650336456826615</v>
      </c>
      <c r="F10" s="27"/>
    </row>
    <row r="11" spans="2:17" ht="13.5" customHeight="1" x14ac:dyDescent="0.55000000000000004">
      <c r="B11" s="17">
        <v>1978</v>
      </c>
      <c r="C11" s="18">
        <v>153167</v>
      </c>
      <c r="D11" s="18">
        <f t="shared" si="0"/>
        <v>13683</v>
      </c>
      <c r="E11" s="27">
        <f t="shared" si="1"/>
        <v>9.8097272805483069</v>
      </c>
      <c r="F11" s="27"/>
    </row>
    <row r="12" spans="2:17" ht="13.5" customHeight="1" x14ac:dyDescent="0.55000000000000004">
      <c r="B12" s="17">
        <v>1979</v>
      </c>
      <c r="C12" s="18">
        <v>172831</v>
      </c>
      <c r="D12" s="18">
        <f t="shared" si="0"/>
        <v>19664</v>
      </c>
      <c r="E12" s="27">
        <f t="shared" si="1"/>
        <v>12.838274563058622</v>
      </c>
      <c r="F12" s="27"/>
    </row>
    <row r="13" spans="2:17" ht="13.5" customHeight="1" x14ac:dyDescent="0.55000000000000004">
      <c r="B13" s="17">
        <v>1980</v>
      </c>
      <c r="C13" s="18">
        <v>162710</v>
      </c>
      <c r="D13" s="18">
        <f t="shared" si="0"/>
        <v>-10121</v>
      </c>
      <c r="E13" s="27">
        <f t="shared" si="1"/>
        <v>-5.8560096279024014</v>
      </c>
      <c r="F13" s="27"/>
    </row>
    <row r="14" spans="2:17" ht="13.5" customHeight="1" x14ac:dyDescent="0.55000000000000004">
      <c r="B14" s="17">
        <v>1981</v>
      </c>
      <c r="C14" s="18">
        <v>155840</v>
      </c>
      <c r="D14" s="18">
        <f t="shared" si="0"/>
        <v>-6870</v>
      </c>
      <c r="E14" s="27">
        <f t="shared" si="1"/>
        <v>-4.2222358797861226</v>
      </c>
      <c r="F14" s="27"/>
    </row>
    <row r="15" spans="2:17" ht="13.5" customHeight="1" x14ac:dyDescent="0.55000000000000004">
      <c r="B15" s="17">
        <v>1982</v>
      </c>
      <c r="C15" s="18">
        <v>179460</v>
      </c>
      <c r="D15" s="18">
        <f t="shared" si="0"/>
        <v>23620</v>
      </c>
      <c r="E15" s="27">
        <f t="shared" si="1"/>
        <v>15.156570841889117</v>
      </c>
      <c r="F15" s="27"/>
    </row>
    <row r="16" spans="2:17" ht="13.5" customHeight="1" x14ac:dyDescent="0.55000000000000004">
      <c r="B16" s="17">
        <v>1983</v>
      </c>
      <c r="C16" s="18">
        <v>177868</v>
      </c>
      <c r="D16" s="18">
        <f t="shared" si="0"/>
        <v>-1592</v>
      </c>
      <c r="E16" s="27">
        <f t="shared" si="1"/>
        <v>-0.8871057617296334</v>
      </c>
      <c r="F16" s="27"/>
    </row>
    <row r="17" spans="2:33" ht="13.5" customHeight="1" x14ac:dyDescent="0.55000000000000004">
      <c r="B17" s="17">
        <v>1984</v>
      </c>
      <c r="C17" s="18">
        <v>167551</v>
      </c>
      <c r="D17" s="18">
        <f t="shared" si="0"/>
        <v>-10317</v>
      </c>
      <c r="E17" s="27">
        <f t="shared" si="1"/>
        <v>-5.8003688128274904</v>
      </c>
      <c r="F17" s="27"/>
    </row>
    <row r="18" spans="2:33" ht="13.5" customHeight="1" x14ac:dyDescent="0.55000000000000004">
      <c r="B18" s="17">
        <v>1985</v>
      </c>
      <c r="C18" s="18">
        <v>167000</v>
      </c>
      <c r="D18" s="18">
        <f t="shared" si="0"/>
        <v>-551</v>
      </c>
      <c r="E18" s="27">
        <f t="shared" si="1"/>
        <v>-0.32885509486663761</v>
      </c>
      <c r="F18" s="27"/>
    </row>
    <row r="19" spans="2:33" ht="13.5" customHeight="1" x14ac:dyDescent="0.55000000000000004">
      <c r="B19" s="17">
        <v>1986</v>
      </c>
      <c r="C19" s="18">
        <v>171093</v>
      </c>
      <c r="D19" s="18">
        <f t="shared" si="0"/>
        <v>4093</v>
      </c>
      <c r="E19" s="27">
        <f t="shared" si="1"/>
        <v>2.4508982035928146</v>
      </c>
      <c r="F19" s="27"/>
    </row>
    <row r="20" spans="2:33" ht="13.5" customHeight="1" x14ac:dyDescent="0.55000000000000004">
      <c r="B20" s="17">
        <v>1987</v>
      </c>
      <c r="C20" s="18">
        <v>190462</v>
      </c>
      <c r="D20" s="18">
        <f>C20-C19</f>
        <v>19369</v>
      </c>
      <c r="E20" s="27">
        <f t="shared" si="1"/>
        <v>11.320743689104756</v>
      </c>
      <c r="F20" s="27"/>
    </row>
    <row r="21" spans="2:33" ht="13.5" customHeight="1" x14ac:dyDescent="0.55000000000000004">
      <c r="B21" s="17">
        <v>1988</v>
      </c>
      <c r="C21" s="18">
        <v>224788</v>
      </c>
      <c r="D21" s="18">
        <f t="shared" ref="D21:D56" si="2">C21-C20</f>
        <v>34326</v>
      </c>
      <c r="E21" s="27">
        <f t="shared" si="1"/>
        <v>18.022492675704342</v>
      </c>
      <c r="F21" s="27"/>
    </row>
    <row r="22" spans="2:33" ht="13.5" customHeight="1" x14ac:dyDescent="0.55000000000000004">
      <c r="B22" s="17">
        <v>1989</v>
      </c>
      <c r="C22" s="18">
        <v>265193</v>
      </c>
      <c r="D22" s="18">
        <f t="shared" si="2"/>
        <v>40405</v>
      </c>
      <c r="E22" s="27">
        <f t="shared" si="1"/>
        <v>17.9747139527021</v>
      </c>
      <c r="F22" s="27"/>
    </row>
    <row r="23" spans="2:33" ht="13.5" customHeight="1" x14ac:dyDescent="0.55000000000000004">
      <c r="B23" s="15">
        <v>1990</v>
      </c>
      <c r="C23" s="18">
        <v>315589</v>
      </c>
      <c r="D23" s="18">
        <f t="shared" si="2"/>
        <v>50396</v>
      </c>
      <c r="E23" s="27">
        <f t="shared" si="1"/>
        <v>19.003518192410809</v>
      </c>
      <c r="F23" s="27"/>
    </row>
    <row r="24" spans="2:33" s="13" customFormat="1" ht="13.5" customHeight="1" x14ac:dyDescent="0.55000000000000004">
      <c r="B24" s="15">
        <v>1991</v>
      </c>
      <c r="C24" s="18">
        <v>353992</v>
      </c>
      <c r="D24" s="18">
        <f t="shared" si="2"/>
        <v>38403</v>
      </c>
      <c r="E24" s="27">
        <f t="shared" si="1"/>
        <v>12.168675080563645</v>
      </c>
      <c r="F24" s="27"/>
      <c r="G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2:33" s="13" customFormat="1" ht="13.5" customHeight="1" x14ac:dyDescent="0.55000000000000004">
      <c r="B25" s="15">
        <v>1992</v>
      </c>
      <c r="C25" s="18">
        <v>443495</v>
      </c>
      <c r="D25" s="18">
        <f t="shared" si="2"/>
        <v>89503</v>
      </c>
      <c r="E25" s="27">
        <f t="shared" si="1"/>
        <v>25.283904721010643</v>
      </c>
      <c r="F25" s="27"/>
      <c r="G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 s="13" customFormat="1" ht="13.5" customHeight="1" x14ac:dyDescent="0.55000000000000004">
      <c r="B26" s="15">
        <v>1993</v>
      </c>
      <c r="C26" s="18">
        <v>511200</v>
      </c>
      <c r="D26" s="18">
        <f t="shared" si="2"/>
        <v>67705</v>
      </c>
      <c r="E26" s="27">
        <f t="shared" si="1"/>
        <v>15.266237499859074</v>
      </c>
      <c r="F26" s="27"/>
      <c r="G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2:33" s="13" customFormat="1" ht="13.5" customHeight="1" x14ac:dyDescent="0.55000000000000004">
      <c r="B27" s="15">
        <v>1994</v>
      </c>
      <c r="C27" s="18">
        <v>559436</v>
      </c>
      <c r="D27" s="18">
        <f t="shared" si="2"/>
        <v>48236</v>
      </c>
      <c r="E27" s="27">
        <f t="shared" si="1"/>
        <v>9.4358372456964013</v>
      </c>
      <c r="F27" s="27"/>
      <c r="G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2:33" s="13" customFormat="1" ht="13.5" customHeight="1" x14ac:dyDescent="0.55000000000000004">
      <c r="B28" s="15">
        <v>1995</v>
      </c>
      <c r="C28" s="18">
        <v>581264</v>
      </c>
      <c r="D28" s="18">
        <f t="shared" si="2"/>
        <v>21828</v>
      </c>
      <c r="E28" s="27">
        <f t="shared" si="1"/>
        <v>3.9017867995624163</v>
      </c>
      <c r="F28" s="27"/>
      <c r="G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2:33" s="13" customFormat="1" ht="13.5" customHeight="1" x14ac:dyDescent="0.55000000000000004">
      <c r="B29" s="15">
        <v>1996</v>
      </c>
      <c r="C29" s="18">
        <v>560026</v>
      </c>
      <c r="D29" s="18">
        <f t="shared" si="2"/>
        <v>-21238</v>
      </c>
      <c r="E29" s="27">
        <f t="shared" si="1"/>
        <v>-3.6537614577885438</v>
      </c>
      <c r="F29" s="27"/>
      <c r="G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2:33" s="13" customFormat="1" ht="13.5" customHeight="1" x14ac:dyDescent="0.55000000000000004">
      <c r="B30" s="15">
        <v>1997</v>
      </c>
      <c r="C30" s="18">
        <v>581558</v>
      </c>
      <c r="D30" s="18">
        <f t="shared" si="2"/>
        <v>21532</v>
      </c>
      <c r="E30" s="27">
        <f t="shared" si="1"/>
        <v>3.8448214904308013</v>
      </c>
      <c r="F30" s="27"/>
      <c r="G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2:33" s="13" customFormat="1" ht="13.2" customHeight="1" x14ac:dyDescent="0.55000000000000004">
      <c r="B31" s="15">
        <v>1998</v>
      </c>
      <c r="C31" s="18">
        <v>669453</v>
      </c>
      <c r="D31" s="18">
        <f t="shared" si="2"/>
        <v>87895</v>
      </c>
      <c r="E31" s="27">
        <f t="shared" si="1"/>
        <v>15.113711787990191</v>
      </c>
      <c r="F31" s="27"/>
      <c r="G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2:33" s="13" customFormat="1" ht="13.5" customHeight="1" x14ac:dyDescent="0.55000000000000004">
      <c r="B32" s="15">
        <v>1999</v>
      </c>
      <c r="C32" s="18">
        <v>734158</v>
      </c>
      <c r="D32" s="18">
        <f t="shared" si="2"/>
        <v>64705</v>
      </c>
      <c r="E32" s="27">
        <f t="shared" si="1"/>
        <v>9.6653536544014287</v>
      </c>
      <c r="F32" s="27"/>
      <c r="G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2:33" s="13" customFormat="1" ht="13.5" customHeight="1" x14ac:dyDescent="0.55000000000000004">
      <c r="B33" s="15">
        <v>2000</v>
      </c>
      <c r="C33" s="18">
        <v>800795</v>
      </c>
      <c r="D33" s="18">
        <f t="shared" si="2"/>
        <v>66637</v>
      </c>
      <c r="E33" s="27">
        <f t="shared" si="1"/>
        <v>9.0766565235276335</v>
      </c>
      <c r="F33" s="27"/>
      <c r="G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2:33" s="13" customFormat="1" ht="13.5" customHeight="1" x14ac:dyDescent="0.55000000000000004">
      <c r="B34" s="15">
        <v>2001</v>
      </c>
      <c r="C34" s="18">
        <v>812022</v>
      </c>
      <c r="D34" s="18">
        <f t="shared" si="2"/>
        <v>11227</v>
      </c>
      <c r="E34" s="27">
        <f t="shared" si="1"/>
        <v>1.4019817806055233</v>
      </c>
      <c r="F34" s="27"/>
      <c r="G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2:33" s="13" customFormat="1" ht="13.5" customHeight="1" x14ac:dyDescent="0.55000000000000004">
      <c r="B35" s="15">
        <v>2002</v>
      </c>
      <c r="C35" s="18">
        <v>798548</v>
      </c>
      <c r="D35" s="18">
        <f t="shared" si="2"/>
        <v>-13474</v>
      </c>
      <c r="E35" s="27">
        <f t="shared" si="1"/>
        <v>-1.659314649110492</v>
      </c>
      <c r="F35" s="27"/>
      <c r="G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2:33" s="13" customFormat="1" ht="13.5" customHeight="1" x14ac:dyDescent="0.55000000000000004">
      <c r="B36" s="15">
        <v>2003</v>
      </c>
      <c r="C36" s="18">
        <v>927705</v>
      </c>
      <c r="D36" s="18">
        <f t="shared" si="2"/>
        <v>129157</v>
      </c>
      <c r="E36" s="27">
        <f t="shared" si="1"/>
        <v>16.17398077510682</v>
      </c>
      <c r="F36" s="27"/>
      <c r="G36" s="20" t="s">
        <v>10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2:33" s="13" customFormat="1" ht="13.5" customHeight="1" x14ac:dyDescent="0.55000000000000004">
      <c r="B37" s="15">
        <v>2004</v>
      </c>
      <c r="C37" s="18">
        <v>1087890</v>
      </c>
      <c r="D37" s="18">
        <f t="shared" si="2"/>
        <v>160185</v>
      </c>
      <c r="E37" s="27">
        <f t="shared" si="1"/>
        <v>17.266803563632834</v>
      </c>
      <c r="F37" s="27"/>
      <c r="G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2:33" s="13" customFormat="1" ht="13.5" customHeight="1" x14ac:dyDescent="0.55000000000000004">
      <c r="B38" s="15">
        <v>2005</v>
      </c>
      <c r="C38" s="18">
        <v>1243541</v>
      </c>
      <c r="D38" s="18">
        <f t="shared" si="2"/>
        <v>155651</v>
      </c>
      <c r="E38" s="27">
        <f t="shared" si="1"/>
        <v>14.307604629144491</v>
      </c>
      <c r="F38" s="27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2:33" s="13" customFormat="1" ht="13.5" customHeight="1" x14ac:dyDescent="0.55000000000000004">
      <c r="B39" s="15">
        <v>2006</v>
      </c>
      <c r="C39" s="18">
        <v>1231950</v>
      </c>
      <c r="D39" s="18">
        <f t="shared" si="2"/>
        <v>-11591</v>
      </c>
      <c r="E39" s="27">
        <f t="shared" si="1"/>
        <v>-0.9320963281468001</v>
      </c>
      <c r="F39" s="27"/>
      <c r="G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2:33" ht="13.5" customHeight="1" x14ac:dyDescent="0.55000000000000004">
      <c r="B40" s="15">
        <v>2007</v>
      </c>
      <c r="C40" s="18">
        <v>1356995</v>
      </c>
      <c r="D40" s="18">
        <f t="shared" si="2"/>
        <v>125045</v>
      </c>
      <c r="E40" s="27">
        <f t="shared" si="1"/>
        <v>10.150168432160395</v>
      </c>
      <c r="F40" s="27"/>
      <c r="G40" s="28" t="s">
        <v>97</v>
      </c>
      <c r="H40" s="14"/>
    </row>
    <row r="41" spans="2:33" ht="13.5" customHeight="1" x14ac:dyDescent="0.55000000000000004">
      <c r="B41" s="15">
        <v>2008</v>
      </c>
      <c r="C41" s="18">
        <v>1424034</v>
      </c>
      <c r="D41" s="18">
        <f t="shared" si="2"/>
        <v>67039</v>
      </c>
      <c r="E41" s="27">
        <f t="shared" si="1"/>
        <v>4.9402540171481837</v>
      </c>
      <c r="F41" s="27"/>
      <c r="G41" s="28" t="s">
        <v>101</v>
      </c>
      <c r="H41" s="14"/>
    </row>
    <row r="42" spans="2:33" ht="13.5" customHeight="1" x14ac:dyDescent="0.6">
      <c r="B42" s="15">
        <v>2009</v>
      </c>
      <c r="C42" s="18">
        <v>1319615</v>
      </c>
      <c r="D42" s="18">
        <f t="shared" si="2"/>
        <v>-104419</v>
      </c>
      <c r="E42" s="27">
        <f t="shared" si="1"/>
        <v>-7.332619867222272</v>
      </c>
      <c r="F42" s="27"/>
      <c r="G42" s="54" t="s">
        <v>107</v>
      </c>
      <c r="H42" s="14"/>
    </row>
    <row r="43" spans="2:33" ht="13.5" customHeight="1" x14ac:dyDescent="0.55000000000000004">
      <c r="B43" s="15">
        <v>2010</v>
      </c>
      <c r="C43" s="18">
        <v>1417980</v>
      </c>
      <c r="D43" s="18">
        <f t="shared" si="2"/>
        <v>98365</v>
      </c>
      <c r="E43" s="27">
        <f t="shared" si="1"/>
        <v>7.4540680425730228</v>
      </c>
      <c r="F43" s="27"/>
      <c r="H43" s="14"/>
    </row>
    <row r="44" spans="2:33" ht="13.5" customHeight="1" x14ac:dyDescent="0.55000000000000004">
      <c r="B44" s="15">
        <v>2011</v>
      </c>
      <c r="C44" s="18">
        <v>1463989</v>
      </c>
      <c r="D44" s="18">
        <f t="shared" si="2"/>
        <v>46009</v>
      </c>
      <c r="E44" s="27">
        <f t="shared" si="1"/>
        <v>3.2446861027659062</v>
      </c>
      <c r="F44" s="27"/>
      <c r="H44" s="14"/>
    </row>
    <row r="45" spans="2:33" ht="15" customHeight="1" x14ac:dyDescent="0.55000000000000004">
      <c r="B45" s="15">
        <v>2012</v>
      </c>
      <c r="C45" s="18">
        <v>1552663</v>
      </c>
      <c r="D45" s="18">
        <f t="shared" si="2"/>
        <v>88674</v>
      </c>
      <c r="E45" s="27">
        <f t="shared" si="1"/>
        <v>6.0570127234562552</v>
      </c>
    </row>
    <row r="46" spans="2:33" ht="15" customHeight="1" x14ac:dyDescent="0.55000000000000004">
      <c r="B46" s="15">
        <v>2013</v>
      </c>
      <c r="C46" s="18">
        <v>1617442</v>
      </c>
      <c r="D46" s="18">
        <f t="shared" si="2"/>
        <v>64779</v>
      </c>
      <c r="E46" s="27">
        <f t="shared" si="1"/>
        <v>4.1721223472189397</v>
      </c>
      <c r="G46" s="12"/>
    </row>
    <row r="47" spans="2:33" x14ac:dyDescent="0.55000000000000004">
      <c r="B47" s="15">
        <v>2014</v>
      </c>
      <c r="C47" s="18">
        <v>1720951</v>
      </c>
      <c r="D47" s="18">
        <f t="shared" si="2"/>
        <v>103509</v>
      </c>
      <c r="E47" s="27">
        <f t="shared" si="1"/>
        <v>6.3995494119727327</v>
      </c>
      <c r="F47" s="27"/>
      <c r="G47" s="17"/>
      <c r="R47" s="13"/>
      <c r="S47" s="13"/>
      <c r="T47" s="13"/>
      <c r="U47" s="13"/>
      <c r="V47" s="13"/>
      <c r="W47" s="13"/>
      <c r="X47" s="13"/>
      <c r="Y47" s="13"/>
      <c r="Z47" s="13"/>
    </row>
    <row r="48" spans="2:33" x14ac:dyDescent="0.55000000000000004">
      <c r="B48" s="15">
        <v>2015</v>
      </c>
      <c r="C48" s="18">
        <v>1858965</v>
      </c>
      <c r="D48" s="18">
        <f t="shared" si="2"/>
        <v>138014</v>
      </c>
      <c r="E48" s="27">
        <f t="shared" si="1"/>
        <v>8.0196356549372982</v>
      </c>
      <c r="G48" s="17"/>
      <c r="R48" s="13"/>
      <c r="S48" s="13"/>
      <c r="T48" s="13"/>
      <c r="U48" s="13"/>
      <c r="V48" s="13"/>
      <c r="W48" s="13"/>
      <c r="X48" s="13"/>
      <c r="Y48" s="13"/>
      <c r="Z48" s="13"/>
    </row>
    <row r="49" spans="2:33" x14ac:dyDescent="0.55000000000000004">
      <c r="B49" s="15">
        <v>2016</v>
      </c>
      <c r="C49" s="18">
        <v>2114865</v>
      </c>
      <c r="D49" s="18">
        <f t="shared" si="2"/>
        <v>255900</v>
      </c>
      <c r="E49" s="27">
        <f t="shared" si="1"/>
        <v>13.765724475716326</v>
      </c>
      <c r="G49" s="17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2:33" x14ac:dyDescent="0.55000000000000004">
      <c r="B50" s="15">
        <v>2017</v>
      </c>
      <c r="C50" s="18">
        <v>2189234</v>
      </c>
      <c r="D50" s="18">
        <f t="shared" si="2"/>
        <v>74369</v>
      </c>
      <c r="E50" s="27">
        <f t="shared" ref="E50:E56" si="3">(C50-C49)/C49*100</f>
        <v>3.5164892321732122</v>
      </c>
      <c r="G50" s="17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2:33" x14ac:dyDescent="0.55000000000000004">
      <c r="B51" s="15">
        <v>2018</v>
      </c>
      <c r="C51" s="18">
        <v>2314888</v>
      </c>
      <c r="D51" s="18">
        <f t="shared" si="2"/>
        <v>125654</v>
      </c>
      <c r="E51" s="27">
        <f t="shared" si="3"/>
        <v>5.7396331319539158</v>
      </c>
      <c r="F51" s="58"/>
      <c r="G51" s="17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2:33" x14ac:dyDescent="0.55000000000000004">
      <c r="B52" s="15">
        <v>2019</v>
      </c>
      <c r="C52" s="18">
        <v>2418300</v>
      </c>
      <c r="D52" s="18">
        <f t="shared" si="2"/>
        <v>103412</v>
      </c>
      <c r="E52" s="27">
        <f t="shared" si="3"/>
        <v>4.4672571631975284</v>
      </c>
      <c r="F52" s="27"/>
      <c r="G52" s="17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2:33" x14ac:dyDescent="0.55000000000000004">
      <c r="B53" s="15">
        <v>2020</v>
      </c>
      <c r="C53" s="18">
        <v>789833</v>
      </c>
      <c r="D53" s="18">
        <f t="shared" si="2"/>
        <v>-1628467</v>
      </c>
      <c r="E53" s="27">
        <f t="shared" si="3"/>
        <v>-67.339329280899804</v>
      </c>
      <c r="G53" s="17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2:33" x14ac:dyDescent="0.55000000000000004">
      <c r="B54" s="15">
        <v>2021</v>
      </c>
      <c r="C54" s="18">
        <v>1270483</v>
      </c>
      <c r="D54" s="18">
        <f t="shared" si="2"/>
        <v>480650</v>
      </c>
      <c r="E54" s="27">
        <f t="shared" si="3"/>
        <v>60.854636359838089</v>
      </c>
      <c r="F54" s="57"/>
      <c r="G54" s="17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2:33" x14ac:dyDescent="0.55000000000000004">
      <c r="B55" s="15">
        <v>2022</v>
      </c>
      <c r="C55" s="18">
        <v>2117960</v>
      </c>
      <c r="D55" s="18">
        <f t="shared" si="2"/>
        <v>847477</v>
      </c>
      <c r="E55" s="27">
        <f t="shared" si="3"/>
        <v>66.705103492136459</v>
      </c>
      <c r="G55" s="17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2:33" x14ac:dyDescent="0.55000000000000004">
      <c r="B56" s="15">
        <v>2023</v>
      </c>
      <c r="C56" s="18">
        <v>2471150</v>
      </c>
      <c r="D56" s="18">
        <f t="shared" si="2"/>
        <v>353190</v>
      </c>
      <c r="E56" s="27">
        <f t="shared" si="3"/>
        <v>16.675952331488791</v>
      </c>
      <c r="G56" s="17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2:33" x14ac:dyDescent="0.55000000000000004">
      <c r="B57" s="65">
        <v>2024</v>
      </c>
      <c r="C57" s="66">
        <v>2661488</v>
      </c>
      <c r="D57" s="66">
        <f>C57-C56</f>
        <v>190338</v>
      </c>
      <c r="E57" s="67">
        <f>(C57-C56)/C56*100</f>
        <v>7.7024057624992412</v>
      </c>
      <c r="F57" s="27"/>
      <c r="G57" s="17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2:33" x14ac:dyDescent="0.55000000000000004">
      <c r="B58" s="15">
        <v>2025</v>
      </c>
      <c r="C58" s="66">
        <v>2689278</v>
      </c>
      <c r="D58" s="18">
        <f t="shared" ref="D58" si="4">C58-C57</f>
        <v>27790</v>
      </c>
      <c r="E58" s="27">
        <f t="shared" ref="E58" si="5">(C58-C57)/C57*100</f>
        <v>1.0441527446300716</v>
      </c>
      <c r="F58" s="27"/>
      <c r="G58" s="13"/>
      <c r="H58" s="14"/>
      <c r="M58" s="15"/>
      <c r="N58" s="15"/>
      <c r="O58" s="15"/>
      <c r="P58" s="15"/>
      <c r="Q58" s="15"/>
    </row>
    <row r="59" spans="2:33" ht="6" customHeight="1" thickBot="1" x14ac:dyDescent="0.6">
      <c r="B59" s="21"/>
      <c r="C59" s="21"/>
      <c r="D59" s="21"/>
      <c r="E59" s="21"/>
      <c r="G59" s="17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2:33" x14ac:dyDescent="0.55000000000000004">
      <c r="G60" s="17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2:33" x14ac:dyDescent="0.55000000000000004">
      <c r="B61" s="20" t="s">
        <v>10</v>
      </c>
      <c r="E61" s="13"/>
      <c r="G61" s="17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2:33" x14ac:dyDescent="0.55000000000000004">
      <c r="G62" s="17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2:33" x14ac:dyDescent="0.55000000000000004">
      <c r="G63" s="17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2:33" x14ac:dyDescent="0.55000000000000004">
      <c r="B64" s="28"/>
      <c r="F64" s="28"/>
      <c r="G64" s="17"/>
      <c r="AA64" s="13"/>
      <c r="AB64" s="13"/>
      <c r="AC64" s="13"/>
      <c r="AD64" s="13"/>
      <c r="AE64" s="13"/>
      <c r="AF64" s="13"/>
      <c r="AG64" s="13"/>
    </row>
    <row r="65" spans="2:33" x14ac:dyDescent="0.55000000000000004">
      <c r="B65" s="28"/>
      <c r="F65" s="28"/>
      <c r="G65" s="17"/>
      <c r="AA65" s="13"/>
      <c r="AB65" s="13"/>
      <c r="AC65" s="13"/>
      <c r="AD65" s="13"/>
      <c r="AE65" s="13"/>
      <c r="AF65" s="13"/>
      <c r="AG65" s="13"/>
    </row>
    <row r="66" spans="2:33" ht="15.6" x14ac:dyDescent="0.6">
      <c r="B66" s="55"/>
      <c r="F66" s="54"/>
      <c r="G66" s="17"/>
    </row>
    <row r="67" spans="2:33" x14ac:dyDescent="0.55000000000000004">
      <c r="G67" s="17"/>
    </row>
    <row r="68" spans="2:33" x14ac:dyDescent="0.55000000000000004">
      <c r="G68" s="17"/>
    </row>
    <row r="69" spans="2:33" x14ac:dyDescent="0.55000000000000004">
      <c r="G69" s="17"/>
    </row>
    <row r="70" spans="2:33" x14ac:dyDescent="0.55000000000000004">
      <c r="G70" s="17"/>
    </row>
    <row r="71" spans="2:33" x14ac:dyDescent="0.55000000000000004">
      <c r="G71" s="20" t="s">
        <v>10</v>
      </c>
    </row>
    <row r="73" spans="2:33" x14ac:dyDescent="0.55000000000000004">
      <c r="H73" s="14"/>
    </row>
    <row r="74" spans="2:33" x14ac:dyDescent="0.55000000000000004">
      <c r="H74" s="14"/>
    </row>
    <row r="75" spans="2:33" x14ac:dyDescent="0.55000000000000004">
      <c r="B75" s="12"/>
      <c r="C75" s="64"/>
      <c r="D75" s="64"/>
      <c r="H75" s="14"/>
    </row>
    <row r="76" spans="2:33" x14ac:dyDescent="0.55000000000000004">
      <c r="B76" s="15"/>
      <c r="C76" s="18"/>
      <c r="H76" s="14"/>
    </row>
    <row r="77" spans="2:33" x14ac:dyDescent="0.55000000000000004">
      <c r="B77" s="15"/>
      <c r="C77" s="18"/>
      <c r="G77" s="13"/>
      <c r="H77" s="14"/>
      <c r="M77" s="15"/>
      <c r="N77" s="15"/>
      <c r="O77" s="15"/>
      <c r="P77" s="15"/>
      <c r="Q77" s="15"/>
    </row>
    <row r="78" spans="2:33" x14ac:dyDescent="0.55000000000000004">
      <c r="B78" s="15"/>
      <c r="C78" s="18"/>
      <c r="G78" s="13"/>
      <c r="H78" s="14"/>
      <c r="M78" s="15"/>
      <c r="N78" s="15"/>
      <c r="O78" s="15"/>
      <c r="P78" s="15"/>
      <c r="Q78" s="15"/>
    </row>
    <row r="79" spans="2:33" x14ac:dyDescent="0.55000000000000004">
      <c r="B79" s="15"/>
      <c r="C79" s="18"/>
      <c r="G79" s="13"/>
      <c r="H79" s="14"/>
      <c r="M79" s="15"/>
      <c r="N79" s="15"/>
      <c r="O79" s="15"/>
      <c r="P79" s="15"/>
      <c r="Q79" s="15"/>
    </row>
    <row r="80" spans="2:33" x14ac:dyDescent="0.55000000000000004">
      <c r="B80" s="15"/>
      <c r="C80" s="18"/>
      <c r="G80" s="13"/>
      <c r="H80" s="14"/>
      <c r="M80" s="15"/>
      <c r="N80" s="15"/>
      <c r="O80" s="15"/>
      <c r="P80" s="15"/>
      <c r="Q80" s="15"/>
    </row>
    <row r="81" spans="6:17" x14ac:dyDescent="0.55000000000000004">
      <c r="G81" s="13"/>
      <c r="H81" s="14"/>
      <c r="M81" s="15"/>
      <c r="N81" s="15"/>
      <c r="O81" s="15"/>
      <c r="P81" s="15"/>
      <c r="Q81" s="15"/>
    </row>
    <row r="82" spans="6:17" x14ac:dyDescent="0.55000000000000004">
      <c r="G82" s="13"/>
      <c r="H82" s="14"/>
      <c r="M82" s="15"/>
      <c r="N82" s="15"/>
      <c r="O82" s="15"/>
      <c r="P82" s="15"/>
      <c r="Q82" s="15"/>
    </row>
    <row r="93" spans="6:17" x14ac:dyDescent="0.55000000000000004">
      <c r="F93" s="20"/>
    </row>
  </sheetData>
  <mergeCells count="4">
    <mergeCell ref="B7:B8"/>
    <mergeCell ref="C7:C8"/>
    <mergeCell ref="D7:E7"/>
    <mergeCell ref="B1:Q1"/>
  </mergeCells>
  <printOptions horizontalCentered="1" verticalCentered="1"/>
  <pageMargins left="0.39370078740157483" right="0.39370078740157483" top="0.39370078740157483" bottom="0.39370078740157483" header="0" footer="0"/>
  <pageSetup scale="5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AB83"/>
  <sheetViews>
    <sheetView zoomScaleNormal="100" workbookViewId="0"/>
  </sheetViews>
  <sheetFormatPr baseColWidth="10" defaultColWidth="11.44140625" defaultRowHeight="14.4" x14ac:dyDescent="0.55000000000000004"/>
  <cols>
    <col min="1" max="1" width="3.88671875" style="1" customWidth="1"/>
    <col min="2" max="2" width="1.6640625" style="1" customWidth="1"/>
    <col min="3" max="3" width="18" style="1" customWidth="1"/>
    <col min="4" max="12" width="10.88671875" style="1" customWidth="1"/>
    <col min="13" max="13" width="9" style="1" customWidth="1"/>
    <col min="14" max="14" width="8.33203125" style="2" customWidth="1"/>
    <col min="15" max="15" width="9" style="1" customWidth="1"/>
    <col min="16" max="16" width="8.33203125" style="1" customWidth="1"/>
    <col min="17" max="17" width="9.5546875" style="1" bestFit="1" customWidth="1"/>
    <col min="18" max="18" width="8.33203125" style="1" customWidth="1"/>
    <col min="19" max="19" width="9.5546875" style="1" bestFit="1" customWidth="1"/>
    <col min="20" max="20" width="8.33203125" style="1" customWidth="1"/>
    <col min="21" max="21" width="9" style="1" customWidth="1"/>
    <col min="22" max="22" width="8.33203125" style="1" customWidth="1"/>
    <col min="23" max="23" width="9" style="1" customWidth="1"/>
    <col min="24" max="24" width="8.33203125" style="1" customWidth="1"/>
    <col min="25" max="25" width="9" style="1" customWidth="1"/>
    <col min="26" max="26" width="8.33203125" style="1" customWidth="1"/>
    <col min="27" max="27" width="9" style="1" customWidth="1"/>
    <col min="28" max="28" width="8.33203125" style="1" customWidth="1"/>
    <col min="29" max="16384" width="11.44140625" style="1"/>
  </cols>
  <sheetData>
    <row r="2" spans="2:28" x14ac:dyDescent="0.55000000000000004">
      <c r="C2" s="28"/>
    </row>
    <row r="3" spans="2:28" x14ac:dyDescent="0.55000000000000004">
      <c r="B3" s="28" t="s">
        <v>85</v>
      </c>
      <c r="C3" s="29"/>
    </row>
    <row r="4" spans="2:28" x14ac:dyDescent="0.55000000000000004">
      <c r="B4" s="28" t="s">
        <v>112</v>
      </c>
      <c r="C4" s="29"/>
    </row>
    <row r="5" spans="2:28" x14ac:dyDescent="0.55000000000000004">
      <c r="B5" s="28" t="s">
        <v>14</v>
      </c>
    </row>
    <row r="6" spans="2:28" ht="15.75" customHeight="1" x14ac:dyDescent="0.6">
      <c r="B6" s="54" t="s">
        <v>109</v>
      </c>
      <c r="D6" s="30"/>
      <c r="E6" s="30"/>
      <c r="F6" s="30"/>
      <c r="G6" s="30"/>
      <c r="H6" s="30"/>
      <c r="I6" s="30"/>
      <c r="J6" s="30"/>
      <c r="K6" s="30"/>
      <c r="L6" s="3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2:28" ht="14.7" thickBot="1" x14ac:dyDescent="0.6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2:28" x14ac:dyDescent="0.55000000000000004">
      <c r="B8" s="98" t="s">
        <v>15</v>
      </c>
      <c r="C8" s="98"/>
      <c r="D8" s="90" t="s">
        <v>5</v>
      </c>
      <c r="E8" s="90"/>
      <c r="F8" s="90"/>
      <c r="G8" s="90"/>
      <c r="H8" s="90"/>
      <c r="I8" s="90"/>
      <c r="J8" s="90"/>
      <c r="K8" s="90"/>
      <c r="L8" s="91"/>
      <c r="M8" s="83" t="s">
        <v>16</v>
      </c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</row>
    <row r="9" spans="2:28" ht="15" customHeight="1" x14ac:dyDescent="0.55000000000000004">
      <c r="B9" s="99"/>
      <c r="C9" s="99"/>
      <c r="D9" s="100">
        <v>2017</v>
      </c>
      <c r="E9" s="100">
        <v>2018</v>
      </c>
      <c r="F9" s="100">
        <v>2019</v>
      </c>
      <c r="G9" s="100">
        <v>2020</v>
      </c>
      <c r="H9" s="100">
        <v>2021</v>
      </c>
      <c r="I9" s="100">
        <v>2022</v>
      </c>
      <c r="J9" s="100">
        <v>2023</v>
      </c>
      <c r="K9" s="100">
        <v>2024</v>
      </c>
      <c r="L9" s="100">
        <v>2025</v>
      </c>
      <c r="M9" s="101" t="s">
        <v>17</v>
      </c>
      <c r="N9" s="101"/>
      <c r="O9" s="101" t="s">
        <v>18</v>
      </c>
      <c r="P9" s="101"/>
      <c r="Q9" s="101" t="s">
        <v>19</v>
      </c>
      <c r="R9" s="101"/>
      <c r="S9" s="101" t="s">
        <v>20</v>
      </c>
      <c r="T9" s="101"/>
      <c r="U9" s="101" t="s">
        <v>21</v>
      </c>
      <c r="V9" s="101"/>
      <c r="W9" s="101" t="s">
        <v>92</v>
      </c>
      <c r="X9" s="101"/>
      <c r="Y9" s="101" t="s">
        <v>98</v>
      </c>
      <c r="Z9" s="101"/>
      <c r="AA9" s="101" t="s">
        <v>110</v>
      </c>
      <c r="AB9" s="104"/>
    </row>
    <row r="10" spans="2:28" x14ac:dyDescent="0.55000000000000004">
      <c r="B10" s="99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2" t="s">
        <v>7</v>
      </c>
      <c r="N10" s="103" t="s">
        <v>8</v>
      </c>
      <c r="O10" s="102" t="s">
        <v>7</v>
      </c>
      <c r="P10" s="103" t="s">
        <v>8</v>
      </c>
      <c r="Q10" s="102" t="s">
        <v>7</v>
      </c>
      <c r="R10" s="103" t="s">
        <v>8</v>
      </c>
      <c r="S10" s="102" t="s">
        <v>7</v>
      </c>
      <c r="T10" s="103" t="s">
        <v>8</v>
      </c>
      <c r="U10" s="102" t="s">
        <v>7</v>
      </c>
      <c r="V10" s="103" t="s">
        <v>8</v>
      </c>
      <c r="W10" s="102" t="s">
        <v>7</v>
      </c>
      <c r="X10" s="103" t="s">
        <v>8</v>
      </c>
      <c r="Y10" s="102" t="s">
        <v>7</v>
      </c>
      <c r="Z10" s="103" t="s">
        <v>8</v>
      </c>
      <c r="AA10" s="102" t="s">
        <v>7</v>
      </c>
      <c r="AB10" s="105" t="s">
        <v>8</v>
      </c>
    </row>
    <row r="11" spans="2:28" s="32" customFormat="1" ht="7.5" customHeight="1" x14ac:dyDescent="0.55000000000000004">
      <c r="C11" s="32" t="s">
        <v>4</v>
      </c>
      <c r="D11" s="33"/>
      <c r="E11" s="33"/>
      <c r="F11" s="33"/>
      <c r="G11" s="33"/>
      <c r="H11" s="33"/>
      <c r="I11" s="33"/>
      <c r="J11" s="33"/>
      <c r="K11" s="33"/>
      <c r="L11" s="33"/>
      <c r="M11" s="38"/>
      <c r="N11" s="37"/>
      <c r="O11" s="38"/>
      <c r="P11" s="37"/>
      <c r="Q11" s="38"/>
      <c r="R11" s="37"/>
      <c r="S11" s="38"/>
      <c r="T11" s="37"/>
      <c r="U11" s="38"/>
      <c r="V11" s="37"/>
      <c r="W11" s="38"/>
      <c r="X11" s="37"/>
      <c r="Y11" s="38"/>
      <c r="Z11" s="37"/>
      <c r="AA11" s="38"/>
      <c r="AB11" s="94"/>
    </row>
    <row r="12" spans="2:28" ht="15.6" x14ac:dyDescent="0.6">
      <c r="B12" s="28" t="s">
        <v>22</v>
      </c>
      <c r="C12" s="47"/>
      <c r="D12" s="50">
        <v>2959869</v>
      </c>
      <c r="E12" s="50">
        <v>3016667</v>
      </c>
      <c r="F12" s="50">
        <v>3139008</v>
      </c>
      <c r="G12" s="50">
        <v>1011912</v>
      </c>
      <c r="H12" s="50">
        <v>1347055</v>
      </c>
      <c r="I12" s="50">
        <v>2349537</v>
      </c>
      <c r="J12" s="50">
        <v>2751134</v>
      </c>
      <c r="K12" s="50">
        <v>2919483</v>
      </c>
      <c r="L12" s="50">
        <v>2943991</v>
      </c>
      <c r="M12" s="38">
        <f>E12-D12</f>
        <v>56798</v>
      </c>
      <c r="N12" s="37">
        <f>(E12-D12)/D12*100</f>
        <v>1.9189362772474052</v>
      </c>
      <c r="O12" s="38">
        <f>F12-E12</f>
        <v>122341</v>
      </c>
      <c r="P12" s="37">
        <f>(F12-E12)/E12*100</f>
        <v>4.0555023143091367</v>
      </c>
      <c r="Q12" s="38">
        <f>G12-F12</f>
        <v>-2127096</v>
      </c>
      <c r="R12" s="37">
        <f>(G12-F12)/F12*100</f>
        <v>-67.763318857422476</v>
      </c>
      <c r="S12" s="38">
        <f>H12-G12</f>
        <v>335143</v>
      </c>
      <c r="T12" s="37">
        <f>(H12-G12)/G12*100</f>
        <v>33.119777213828868</v>
      </c>
      <c r="U12" s="38">
        <f>I12-H12</f>
        <v>1002482</v>
      </c>
      <c r="V12" s="37">
        <f>(I12-H12)/H12*100</f>
        <v>74.420272371952152</v>
      </c>
      <c r="W12" s="38">
        <f>J12-I12</f>
        <v>401597</v>
      </c>
      <c r="X12" s="37">
        <f>(J12-I12)/I12*100</f>
        <v>17.092601648750371</v>
      </c>
      <c r="Y12" s="38">
        <f>K12-J12</f>
        <v>168349</v>
      </c>
      <c r="Z12" s="37">
        <f>(K12-J12)/J12*100</f>
        <v>6.1192584585120171</v>
      </c>
      <c r="AA12" s="38">
        <f>L12-K12</f>
        <v>24508</v>
      </c>
      <c r="AB12" s="94">
        <f>(L12-K12)/K12*100</f>
        <v>0.83946369956598488</v>
      </c>
    </row>
    <row r="13" spans="2:28" ht="7.5" customHeight="1" x14ac:dyDescent="0.55000000000000004">
      <c r="B13" s="28"/>
      <c r="C13" s="47"/>
      <c r="D13" s="6"/>
      <c r="E13" s="6"/>
      <c r="F13" s="6"/>
      <c r="G13" s="6"/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39"/>
      <c r="N13" s="40"/>
      <c r="O13" s="39"/>
      <c r="P13" s="40"/>
      <c r="Q13" s="39"/>
      <c r="R13" s="40"/>
      <c r="S13" s="39">
        <f t="shared" ref="S13:S77" si="0">H13-G13</f>
        <v>0</v>
      </c>
      <c r="T13" s="40"/>
      <c r="U13" s="39">
        <f t="shared" ref="U13:U77" si="1">I13-H13</f>
        <v>0</v>
      </c>
      <c r="V13" s="40"/>
      <c r="W13" s="39">
        <f t="shared" ref="W13:W76" si="2">J13-I13</f>
        <v>0</v>
      </c>
      <c r="X13" s="40"/>
      <c r="Y13" s="39"/>
      <c r="Z13" s="40"/>
      <c r="AA13" s="39"/>
      <c r="AB13" s="95"/>
    </row>
    <row r="14" spans="2:28" x14ac:dyDescent="0.55000000000000004">
      <c r="B14" s="28" t="s">
        <v>23</v>
      </c>
      <c r="C14" s="47"/>
      <c r="D14" s="6">
        <v>1507945</v>
      </c>
      <c r="E14" s="6">
        <v>1580991</v>
      </c>
      <c r="F14" s="6">
        <v>1666571</v>
      </c>
      <c r="G14" s="6">
        <v>571010</v>
      </c>
      <c r="H14" s="6">
        <v>958792</v>
      </c>
      <c r="I14" s="6">
        <v>1533502</v>
      </c>
      <c r="J14" s="6">
        <v>1820038</v>
      </c>
      <c r="K14" s="6">
        <v>1989725</v>
      </c>
      <c r="L14" s="6">
        <v>1999600</v>
      </c>
      <c r="M14" s="38">
        <f>E14-D14</f>
        <v>73046</v>
      </c>
      <c r="N14" s="37">
        <f>(E14-D14)/D14*100</f>
        <v>4.8440758780990025</v>
      </c>
      <c r="O14" s="38">
        <f>F14-E14</f>
        <v>85580</v>
      </c>
      <c r="P14" s="37">
        <f>(F14-E14)/E14*100</f>
        <v>5.4130605424066296</v>
      </c>
      <c r="Q14" s="38">
        <f t="shared" ref="Q14:Q76" si="3">G14-F14</f>
        <v>-1095561</v>
      </c>
      <c r="R14" s="37">
        <f t="shared" ref="R14:R76" si="4">(G14-F14)/F14*100</f>
        <v>-65.737433328673063</v>
      </c>
      <c r="S14" s="38">
        <f>H14-G14</f>
        <v>387782</v>
      </c>
      <c r="T14" s="37">
        <f>(H14-G14)/G14*100</f>
        <v>67.911595243515876</v>
      </c>
      <c r="U14" s="38">
        <f t="shared" si="1"/>
        <v>574710</v>
      </c>
      <c r="V14" s="37">
        <f t="shared" ref="V14:V76" si="5">(I14-H14)/H14*100</f>
        <v>59.941050822284701</v>
      </c>
      <c r="W14" s="38">
        <f t="shared" si="2"/>
        <v>286536</v>
      </c>
      <c r="X14" s="37">
        <f t="shared" ref="X14:X76" si="6">(J14-I14)/I14*100</f>
        <v>18.685075076524189</v>
      </c>
      <c r="Y14" s="38">
        <f t="shared" ref="Y14:Y76" si="7">K14-J14</f>
        <v>169687</v>
      </c>
      <c r="Z14" s="37">
        <f t="shared" ref="Z14:Z76" si="8">(K14-J14)/J14*100</f>
        <v>9.3232668768454285</v>
      </c>
      <c r="AA14" s="38">
        <f t="shared" ref="AA13:AA76" si="9">L14-K14</f>
        <v>9875</v>
      </c>
      <c r="AB14" s="94">
        <f t="shared" ref="AB13:AB76" si="10">(L14-K14)/K14*100</f>
        <v>0.49629973991380716</v>
      </c>
    </row>
    <row r="15" spans="2:28" x14ac:dyDescent="0.55000000000000004">
      <c r="B15" s="33"/>
      <c r="C15" s="92" t="s">
        <v>24</v>
      </c>
      <c r="D15" s="93">
        <v>201921</v>
      </c>
      <c r="E15" s="93">
        <v>217006</v>
      </c>
      <c r="F15" s="93">
        <v>234621</v>
      </c>
      <c r="G15" s="93">
        <v>115632</v>
      </c>
      <c r="H15" s="93">
        <v>53185</v>
      </c>
      <c r="I15" s="93">
        <v>183678</v>
      </c>
      <c r="J15" s="93">
        <v>260744</v>
      </c>
      <c r="K15" s="93">
        <v>272256</v>
      </c>
      <c r="L15" s="93">
        <v>274081</v>
      </c>
      <c r="M15" s="45">
        <f>E15-D15</f>
        <v>15085</v>
      </c>
      <c r="N15" s="46">
        <f>(E15-D15)/D15*100</f>
        <v>7.470743508599897</v>
      </c>
      <c r="O15" s="45">
        <f>F15-E15</f>
        <v>17615</v>
      </c>
      <c r="P15" s="46">
        <f>(F15-E15)/E15*100</f>
        <v>8.1172870796199188</v>
      </c>
      <c r="Q15" s="45">
        <f t="shared" si="3"/>
        <v>-118989</v>
      </c>
      <c r="R15" s="46">
        <f t="shared" si="4"/>
        <v>-50.715409106601705</v>
      </c>
      <c r="S15" s="45">
        <f t="shared" si="0"/>
        <v>-62447</v>
      </c>
      <c r="T15" s="46">
        <f>(H15-G15)/G15*100</f>
        <v>-54.004946727549466</v>
      </c>
      <c r="U15" s="45">
        <f t="shared" si="1"/>
        <v>130493</v>
      </c>
      <c r="V15" s="46">
        <f t="shared" si="5"/>
        <v>245.3567735263702</v>
      </c>
      <c r="W15" s="45">
        <f t="shared" si="2"/>
        <v>77066</v>
      </c>
      <c r="X15" s="46">
        <f t="shared" si="6"/>
        <v>41.957120613247092</v>
      </c>
      <c r="Y15" s="45">
        <f t="shared" si="7"/>
        <v>11512</v>
      </c>
      <c r="Z15" s="46">
        <f t="shared" si="8"/>
        <v>4.4150584481330348</v>
      </c>
      <c r="AA15" s="45">
        <f t="shared" si="9"/>
        <v>1825</v>
      </c>
      <c r="AB15" s="96">
        <f t="shared" si="10"/>
        <v>0.67032498824635633</v>
      </c>
    </row>
    <row r="16" spans="2:28" x14ac:dyDescent="0.55000000000000004">
      <c r="B16" s="33"/>
      <c r="C16" s="49" t="s">
        <v>25</v>
      </c>
      <c r="D16" s="7">
        <v>1199241</v>
      </c>
      <c r="E16" s="7">
        <v>1265067</v>
      </c>
      <c r="F16" s="7">
        <v>1334777</v>
      </c>
      <c r="G16" s="7">
        <v>434775</v>
      </c>
      <c r="H16" s="7">
        <v>868986</v>
      </c>
      <c r="I16" s="7">
        <v>1290038</v>
      </c>
      <c r="J16" s="7">
        <v>1473620</v>
      </c>
      <c r="K16" s="7">
        <v>1621340</v>
      </c>
      <c r="L16" s="7">
        <v>1627807</v>
      </c>
      <c r="M16" s="39">
        <f>E16-D16</f>
        <v>65826</v>
      </c>
      <c r="N16" s="40">
        <f>(E16-D16)/D16*100</f>
        <v>5.4889717746474647</v>
      </c>
      <c r="O16" s="39">
        <f>F16-E16</f>
        <v>69710</v>
      </c>
      <c r="P16" s="40">
        <f>(F16-E16)/E16*100</f>
        <v>5.5103800826359395</v>
      </c>
      <c r="Q16" s="39">
        <f t="shared" si="3"/>
        <v>-900002</v>
      </c>
      <c r="R16" s="40">
        <f t="shared" si="4"/>
        <v>-67.427143260634551</v>
      </c>
      <c r="S16" s="39">
        <f t="shared" si="0"/>
        <v>434211</v>
      </c>
      <c r="T16" s="40">
        <f t="shared" ref="T16:T76" si="11">(H16-G16)/G16*100</f>
        <v>99.870277729860263</v>
      </c>
      <c r="U16" s="39">
        <f t="shared" si="1"/>
        <v>421052</v>
      </c>
      <c r="V16" s="40">
        <f t="shared" si="5"/>
        <v>48.453254712964302</v>
      </c>
      <c r="W16" s="39">
        <f t="shared" si="2"/>
        <v>183582</v>
      </c>
      <c r="X16" s="40">
        <f t="shared" si="6"/>
        <v>14.230743590498884</v>
      </c>
      <c r="Y16" s="39">
        <f t="shared" si="7"/>
        <v>147720</v>
      </c>
      <c r="Z16" s="40">
        <f t="shared" si="8"/>
        <v>10.024293915663469</v>
      </c>
      <c r="AA16" s="39">
        <f t="shared" si="9"/>
        <v>6467</v>
      </c>
      <c r="AB16" s="95">
        <f t="shared" si="10"/>
        <v>0.39886760334044674</v>
      </c>
    </row>
    <row r="17" spans="2:28" x14ac:dyDescent="0.55000000000000004">
      <c r="B17" s="33"/>
      <c r="C17" s="92" t="s">
        <v>26</v>
      </c>
      <c r="D17" s="93">
        <v>106783</v>
      </c>
      <c r="E17" s="93">
        <v>98918</v>
      </c>
      <c r="F17" s="93">
        <v>97173</v>
      </c>
      <c r="G17" s="93">
        <v>20603</v>
      </c>
      <c r="H17" s="93">
        <v>36621</v>
      </c>
      <c r="I17" s="93">
        <v>59786</v>
      </c>
      <c r="J17" s="93">
        <v>85674</v>
      </c>
      <c r="K17" s="93">
        <v>96129</v>
      </c>
      <c r="L17" s="93">
        <v>97712</v>
      </c>
      <c r="M17" s="45">
        <f>E17-D17</f>
        <v>-7865</v>
      </c>
      <c r="N17" s="46">
        <f>(E17-D17)/D17*100</f>
        <v>-7.3654046056020146</v>
      </c>
      <c r="O17" s="45">
        <f>F17-E17</f>
        <v>-1745</v>
      </c>
      <c r="P17" s="46">
        <f>(F17-E17)/E17*100</f>
        <v>-1.7640874259487658</v>
      </c>
      <c r="Q17" s="45">
        <f t="shared" si="3"/>
        <v>-76570</v>
      </c>
      <c r="R17" s="46">
        <f t="shared" si="4"/>
        <v>-78.797608389161596</v>
      </c>
      <c r="S17" s="45">
        <f t="shared" si="0"/>
        <v>16018</v>
      </c>
      <c r="T17" s="46">
        <f t="shared" si="11"/>
        <v>77.745959326311691</v>
      </c>
      <c r="U17" s="45">
        <f t="shared" si="1"/>
        <v>23165</v>
      </c>
      <c r="V17" s="46">
        <f t="shared" si="5"/>
        <v>63.256055268834821</v>
      </c>
      <c r="W17" s="45">
        <f t="shared" si="2"/>
        <v>25888</v>
      </c>
      <c r="X17" s="46">
        <f t="shared" si="6"/>
        <v>43.301107282641418</v>
      </c>
      <c r="Y17" s="45">
        <f t="shared" si="7"/>
        <v>10455</v>
      </c>
      <c r="Z17" s="46">
        <f t="shared" si="8"/>
        <v>12.203235520694726</v>
      </c>
      <c r="AA17" s="45">
        <f t="shared" si="9"/>
        <v>1583</v>
      </c>
      <c r="AB17" s="96">
        <f t="shared" si="10"/>
        <v>1.6467455190421205</v>
      </c>
    </row>
    <row r="18" spans="2:28" ht="7.5" customHeight="1" x14ac:dyDescent="0.55000000000000004">
      <c r="B18" s="33"/>
      <c r="C18" s="47"/>
      <c r="D18" s="6"/>
      <c r="E18" s="6"/>
      <c r="F18" s="6"/>
      <c r="G18" s="6"/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39"/>
      <c r="N18" s="40"/>
      <c r="O18" s="39"/>
      <c r="P18" s="40"/>
      <c r="Q18" s="39"/>
      <c r="R18" s="40"/>
      <c r="S18" s="39">
        <f t="shared" si="0"/>
        <v>0</v>
      </c>
      <c r="T18" s="40"/>
      <c r="U18" s="39">
        <f t="shared" si="1"/>
        <v>0</v>
      </c>
      <c r="V18" s="40"/>
      <c r="W18" s="39">
        <f t="shared" si="2"/>
        <v>0</v>
      </c>
      <c r="X18" s="40"/>
      <c r="Y18" s="39"/>
      <c r="Z18" s="40"/>
      <c r="AA18" s="39"/>
      <c r="AB18" s="95"/>
    </row>
    <row r="19" spans="2:28" x14ac:dyDescent="0.55000000000000004">
      <c r="B19" s="28" t="s">
        <v>27</v>
      </c>
      <c r="C19" s="47"/>
      <c r="D19" s="6">
        <v>735178</v>
      </c>
      <c r="E19" s="6">
        <v>691386</v>
      </c>
      <c r="F19" s="6">
        <v>698601</v>
      </c>
      <c r="G19" s="6">
        <v>202374</v>
      </c>
      <c r="H19" s="6">
        <v>78425</v>
      </c>
      <c r="I19" s="6">
        <v>194242</v>
      </c>
      <c r="J19" s="6">
        <v>235712</v>
      </c>
      <c r="K19" s="6">
        <v>235860</v>
      </c>
      <c r="L19" s="6">
        <v>247850</v>
      </c>
      <c r="M19" s="38">
        <f t="shared" ref="M19:M25" si="12">E19-D19</f>
        <v>-43792</v>
      </c>
      <c r="N19" s="37">
        <f t="shared" ref="N19:N25" si="13">(E19-D19)/D19*100</f>
        <v>-5.9566526745903712</v>
      </c>
      <c r="O19" s="38">
        <f t="shared" ref="O19:O25" si="14">F19-E19</f>
        <v>7215</v>
      </c>
      <c r="P19" s="37">
        <f t="shared" ref="P19:P25" si="15">(F19-E19)/E19*100</f>
        <v>1.0435559875380755</v>
      </c>
      <c r="Q19" s="38">
        <f t="shared" si="3"/>
        <v>-496227</v>
      </c>
      <c r="R19" s="37">
        <f t="shared" si="4"/>
        <v>-71.031533020994814</v>
      </c>
      <c r="S19" s="38">
        <f t="shared" si="0"/>
        <v>-123949</v>
      </c>
      <c r="T19" s="37">
        <f t="shared" si="11"/>
        <v>-61.247492266793166</v>
      </c>
      <c r="U19" s="38">
        <f t="shared" si="1"/>
        <v>115817</v>
      </c>
      <c r="V19" s="37">
        <f t="shared" si="5"/>
        <v>147.67867389225376</v>
      </c>
      <c r="W19" s="38">
        <f t="shared" si="2"/>
        <v>41470</v>
      </c>
      <c r="X19" s="37">
        <f t="shared" si="6"/>
        <v>21.349656613914604</v>
      </c>
      <c r="Y19" s="38">
        <f t="shared" si="7"/>
        <v>148</v>
      </c>
      <c r="Z19" s="37">
        <f t="shared" si="8"/>
        <v>6.2788487645940805E-2</v>
      </c>
      <c r="AA19" s="38">
        <f t="shared" si="9"/>
        <v>11990</v>
      </c>
      <c r="AB19" s="94">
        <f t="shared" si="10"/>
        <v>5.0835241244806237</v>
      </c>
    </row>
    <row r="20" spans="2:28" x14ac:dyDescent="0.55000000000000004">
      <c r="B20" s="33"/>
      <c r="C20" s="92" t="s">
        <v>28</v>
      </c>
      <c r="D20" s="93">
        <v>970</v>
      </c>
      <c r="E20" s="93">
        <v>964</v>
      </c>
      <c r="F20" s="93">
        <v>1103</v>
      </c>
      <c r="G20" s="93">
        <v>203</v>
      </c>
      <c r="H20" s="93">
        <v>274</v>
      </c>
      <c r="I20" s="93">
        <v>517</v>
      </c>
      <c r="J20" s="93">
        <v>782</v>
      </c>
      <c r="K20" s="93">
        <v>720</v>
      </c>
      <c r="L20" s="93">
        <v>821</v>
      </c>
      <c r="M20" s="45">
        <f t="shared" si="12"/>
        <v>-6</v>
      </c>
      <c r="N20" s="46">
        <f t="shared" si="13"/>
        <v>-0.61855670103092786</v>
      </c>
      <c r="O20" s="45">
        <f t="shared" si="14"/>
        <v>139</v>
      </c>
      <c r="P20" s="46">
        <f t="shared" si="15"/>
        <v>14.419087136929459</v>
      </c>
      <c r="Q20" s="45">
        <f t="shared" si="3"/>
        <v>-900</v>
      </c>
      <c r="R20" s="46">
        <f t="shared" si="4"/>
        <v>-81.595648232094291</v>
      </c>
      <c r="S20" s="45">
        <f t="shared" si="0"/>
        <v>71</v>
      </c>
      <c r="T20" s="46">
        <f t="shared" si="11"/>
        <v>34.975369458128078</v>
      </c>
      <c r="U20" s="45">
        <f t="shared" si="1"/>
        <v>243</v>
      </c>
      <c r="V20" s="46">
        <f t="shared" si="5"/>
        <v>88.686131386861305</v>
      </c>
      <c r="W20" s="45">
        <f t="shared" si="2"/>
        <v>265</v>
      </c>
      <c r="X20" s="46">
        <f t="shared" si="6"/>
        <v>51.257253384912957</v>
      </c>
      <c r="Y20" s="45">
        <f t="shared" si="7"/>
        <v>-62</v>
      </c>
      <c r="Z20" s="46">
        <f t="shared" si="8"/>
        <v>-7.9283887468030692</v>
      </c>
      <c r="AA20" s="45">
        <f t="shared" si="9"/>
        <v>101</v>
      </c>
      <c r="AB20" s="96">
        <f t="shared" si="10"/>
        <v>14.027777777777779</v>
      </c>
    </row>
    <row r="21" spans="2:28" x14ac:dyDescent="0.55000000000000004">
      <c r="B21" s="33"/>
      <c r="C21" s="49" t="s">
        <v>29</v>
      </c>
      <c r="D21" s="7">
        <v>81091</v>
      </c>
      <c r="E21" s="7">
        <v>76937</v>
      </c>
      <c r="F21" s="7">
        <v>78948</v>
      </c>
      <c r="G21" s="7">
        <v>20898</v>
      </c>
      <c r="H21" s="7">
        <v>12300</v>
      </c>
      <c r="I21" s="7">
        <v>28173</v>
      </c>
      <c r="J21" s="7">
        <v>31849</v>
      </c>
      <c r="K21" s="7">
        <v>28258</v>
      </c>
      <c r="L21" s="7">
        <v>30776</v>
      </c>
      <c r="M21" s="39">
        <f t="shared" si="12"/>
        <v>-4154</v>
      </c>
      <c r="N21" s="40">
        <f t="shared" si="13"/>
        <v>-5.1226399970403618</v>
      </c>
      <c r="O21" s="39">
        <f t="shared" si="14"/>
        <v>2011</v>
      </c>
      <c r="P21" s="40">
        <f t="shared" si="15"/>
        <v>2.6138268973315828</v>
      </c>
      <c r="Q21" s="39">
        <f t="shared" si="3"/>
        <v>-58050</v>
      </c>
      <c r="R21" s="40">
        <f t="shared" si="4"/>
        <v>-73.529411764705884</v>
      </c>
      <c r="S21" s="39">
        <f t="shared" si="0"/>
        <v>-8598</v>
      </c>
      <c r="T21" s="40">
        <f t="shared" si="11"/>
        <v>-41.142693080677581</v>
      </c>
      <c r="U21" s="39">
        <f t="shared" si="1"/>
        <v>15873</v>
      </c>
      <c r="V21" s="40">
        <f t="shared" si="5"/>
        <v>129.04878048780489</v>
      </c>
      <c r="W21" s="39">
        <f t="shared" si="2"/>
        <v>3676</v>
      </c>
      <c r="X21" s="40">
        <f t="shared" si="6"/>
        <v>13.04795371454939</v>
      </c>
      <c r="Y21" s="39">
        <f t="shared" si="7"/>
        <v>-3591</v>
      </c>
      <c r="Z21" s="40">
        <f t="shared" si="8"/>
        <v>-11.27507928035417</v>
      </c>
      <c r="AA21" s="39">
        <f t="shared" si="9"/>
        <v>2518</v>
      </c>
      <c r="AB21" s="95">
        <f t="shared" si="10"/>
        <v>8.9107509377875296</v>
      </c>
    </row>
    <row r="22" spans="2:28" x14ac:dyDescent="0.55000000000000004">
      <c r="B22" s="33"/>
      <c r="C22" s="92" t="s">
        <v>30</v>
      </c>
      <c r="D22" s="93">
        <v>78032</v>
      </c>
      <c r="E22" s="93">
        <v>65633</v>
      </c>
      <c r="F22" s="93">
        <v>69471</v>
      </c>
      <c r="G22" s="93">
        <v>18549</v>
      </c>
      <c r="H22" s="93">
        <v>15638</v>
      </c>
      <c r="I22" s="93">
        <v>30991</v>
      </c>
      <c r="J22" s="93">
        <v>43075</v>
      </c>
      <c r="K22" s="93">
        <v>45576</v>
      </c>
      <c r="L22" s="93">
        <v>46232</v>
      </c>
      <c r="M22" s="45">
        <f t="shared" si="12"/>
        <v>-12399</v>
      </c>
      <c r="N22" s="46">
        <f t="shared" si="13"/>
        <v>-15.88963502152963</v>
      </c>
      <c r="O22" s="45">
        <f t="shared" si="14"/>
        <v>3838</v>
      </c>
      <c r="P22" s="46">
        <f t="shared" si="15"/>
        <v>5.8476680937942804</v>
      </c>
      <c r="Q22" s="45">
        <f t="shared" si="3"/>
        <v>-50922</v>
      </c>
      <c r="R22" s="46">
        <f t="shared" si="4"/>
        <v>-73.299650213758255</v>
      </c>
      <c r="S22" s="45">
        <f t="shared" si="0"/>
        <v>-2911</v>
      </c>
      <c r="T22" s="46">
        <f t="shared" si="11"/>
        <v>-15.693568386435928</v>
      </c>
      <c r="U22" s="45">
        <f t="shared" si="1"/>
        <v>15353</v>
      </c>
      <c r="V22" s="46">
        <f t="shared" si="5"/>
        <v>98.177516306433048</v>
      </c>
      <c r="W22" s="45">
        <f t="shared" si="2"/>
        <v>12084</v>
      </c>
      <c r="X22" s="46">
        <f t="shared" si="6"/>
        <v>38.991965409312378</v>
      </c>
      <c r="Y22" s="45">
        <f>K22-J22</f>
        <v>2501</v>
      </c>
      <c r="Z22" s="46">
        <f t="shared" si="8"/>
        <v>5.806152060359838</v>
      </c>
      <c r="AA22" s="45">
        <f t="shared" si="9"/>
        <v>656</v>
      </c>
      <c r="AB22" s="96">
        <f t="shared" si="10"/>
        <v>1.439354045989117</v>
      </c>
    </row>
    <row r="23" spans="2:28" x14ac:dyDescent="0.55000000000000004">
      <c r="B23" s="33"/>
      <c r="C23" s="49" t="s">
        <v>31</v>
      </c>
      <c r="D23" s="7">
        <v>40300</v>
      </c>
      <c r="E23" s="7">
        <v>38135</v>
      </c>
      <c r="F23" s="7">
        <v>42024</v>
      </c>
      <c r="G23" s="7">
        <v>10171</v>
      </c>
      <c r="H23" s="7">
        <v>7436</v>
      </c>
      <c r="I23" s="7">
        <v>18733</v>
      </c>
      <c r="J23" s="7">
        <v>20505</v>
      </c>
      <c r="K23" s="7">
        <v>18710</v>
      </c>
      <c r="L23" s="7">
        <v>24439</v>
      </c>
      <c r="M23" s="39">
        <f t="shared" si="12"/>
        <v>-2165</v>
      </c>
      <c r="N23" s="40">
        <f t="shared" si="13"/>
        <v>-5.3722084367245664</v>
      </c>
      <c r="O23" s="39">
        <f t="shared" si="14"/>
        <v>3889</v>
      </c>
      <c r="P23" s="40">
        <f t="shared" si="15"/>
        <v>10.197980857480005</v>
      </c>
      <c r="Q23" s="39">
        <f t="shared" si="3"/>
        <v>-31853</v>
      </c>
      <c r="R23" s="40">
        <f t="shared" si="4"/>
        <v>-75.797163525604418</v>
      </c>
      <c r="S23" s="39">
        <f t="shared" si="0"/>
        <v>-2735</v>
      </c>
      <c r="T23" s="40">
        <f t="shared" si="11"/>
        <v>-26.890177956936391</v>
      </c>
      <c r="U23" s="39">
        <f t="shared" si="1"/>
        <v>11297</v>
      </c>
      <c r="V23" s="40">
        <f t="shared" si="5"/>
        <v>151.92307692307691</v>
      </c>
      <c r="W23" s="39">
        <f t="shared" si="2"/>
        <v>1772</v>
      </c>
      <c r="X23" s="40">
        <f t="shared" si="6"/>
        <v>9.4592430470293056</v>
      </c>
      <c r="Y23" s="39">
        <f t="shared" si="7"/>
        <v>-1795</v>
      </c>
      <c r="Z23" s="40">
        <f t="shared" si="8"/>
        <v>-8.7539624481833691</v>
      </c>
      <c r="AA23" s="39">
        <f t="shared" si="9"/>
        <v>5729</v>
      </c>
      <c r="AB23" s="95">
        <f t="shared" si="10"/>
        <v>30.619989310529128</v>
      </c>
    </row>
    <row r="24" spans="2:28" x14ac:dyDescent="0.55000000000000004">
      <c r="B24" s="33"/>
      <c r="C24" s="92" t="s">
        <v>32</v>
      </c>
      <c r="D24" s="93">
        <v>429990</v>
      </c>
      <c r="E24" s="93">
        <v>416915</v>
      </c>
      <c r="F24" s="93">
        <v>414983</v>
      </c>
      <c r="G24" s="93">
        <v>123956</v>
      </c>
      <c r="H24" s="93">
        <v>27634</v>
      </c>
      <c r="I24" s="93">
        <v>78473</v>
      </c>
      <c r="J24" s="93">
        <v>94083</v>
      </c>
      <c r="K24" s="93">
        <v>95799</v>
      </c>
      <c r="L24" s="93">
        <v>97554</v>
      </c>
      <c r="M24" s="45">
        <f t="shared" si="12"/>
        <v>-13075</v>
      </c>
      <c r="N24" s="46">
        <f t="shared" si="13"/>
        <v>-3.0407683899625573</v>
      </c>
      <c r="O24" s="45">
        <f t="shared" si="14"/>
        <v>-1932</v>
      </c>
      <c r="P24" s="46">
        <f t="shared" si="15"/>
        <v>-0.46340381132844827</v>
      </c>
      <c r="Q24" s="45">
        <f t="shared" si="3"/>
        <v>-291027</v>
      </c>
      <c r="R24" s="46">
        <f t="shared" si="4"/>
        <v>-70.12986074128338</v>
      </c>
      <c r="S24" s="45">
        <f t="shared" si="0"/>
        <v>-96322</v>
      </c>
      <c r="T24" s="46">
        <f t="shared" si="11"/>
        <v>-77.706605569718292</v>
      </c>
      <c r="U24" s="45">
        <f t="shared" si="1"/>
        <v>50839</v>
      </c>
      <c r="V24" s="46">
        <f t="shared" si="5"/>
        <v>183.97264239704711</v>
      </c>
      <c r="W24" s="45">
        <f t="shared" si="2"/>
        <v>15610</v>
      </c>
      <c r="X24" s="46">
        <f t="shared" si="6"/>
        <v>19.892192218979776</v>
      </c>
      <c r="Y24" s="45">
        <f t="shared" si="7"/>
        <v>1716</v>
      </c>
      <c r="Z24" s="46">
        <f t="shared" si="8"/>
        <v>1.823921431076815</v>
      </c>
      <c r="AA24" s="45">
        <f t="shared" si="9"/>
        <v>1755</v>
      </c>
      <c r="AB24" s="96">
        <f t="shared" si="10"/>
        <v>1.8319606676478879</v>
      </c>
    </row>
    <row r="25" spans="2:28" x14ac:dyDescent="0.55000000000000004">
      <c r="B25" s="33"/>
      <c r="C25" s="49" t="s">
        <v>33</v>
      </c>
      <c r="D25" s="7">
        <v>104795</v>
      </c>
      <c r="E25" s="7">
        <v>92802</v>
      </c>
      <c r="F25" s="7">
        <v>92072</v>
      </c>
      <c r="G25" s="7">
        <v>28597</v>
      </c>
      <c r="H25" s="7">
        <v>15143</v>
      </c>
      <c r="I25" s="7">
        <v>37355</v>
      </c>
      <c r="J25" s="7">
        <v>45418</v>
      </c>
      <c r="K25" s="7">
        <v>46797</v>
      </c>
      <c r="L25" s="7">
        <v>48028</v>
      </c>
      <c r="M25" s="39">
        <f t="shared" si="12"/>
        <v>-11993</v>
      </c>
      <c r="N25" s="40">
        <f t="shared" si="13"/>
        <v>-11.444248294288851</v>
      </c>
      <c r="O25" s="39">
        <f t="shared" si="14"/>
        <v>-730</v>
      </c>
      <c r="P25" s="40">
        <f t="shared" si="15"/>
        <v>-0.78662097799616393</v>
      </c>
      <c r="Q25" s="39">
        <f t="shared" si="3"/>
        <v>-63475</v>
      </c>
      <c r="R25" s="40">
        <f t="shared" si="4"/>
        <v>-68.940611695195059</v>
      </c>
      <c r="S25" s="39">
        <f t="shared" si="0"/>
        <v>-13454</v>
      </c>
      <c r="T25" s="40">
        <f t="shared" si="11"/>
        <v>-47.046893030737493</v>
      </c>
      <c r="U25" s="39">
        <f t="shared" si="1"/>
        <v>22212</v>
      </c>
      <c r="V25" s="40">
        <f t="shared" si="5"/>
        <v>146.68163507891435</v>
      </c>
      <c r="W25" s="39">
        <f t="shared" si="2"/>
        <v>8063</v>
      </c>
      <c r="X25" s="40">
        <f t="shared" si="6"/>
        <v>21.584794538883685</v>
      </c>
      <c r="Y25" s="39">
        <f t="shared" si="7"/>
        <v>1379</v>
      </c>
      <c r="Z25" s="40">
        <f t="shared" si="8"/>
        <v>3.0362411378748515</v>
      </c>
      <c r="AA25" s="39">
        <f t="shared" si="9"/>
        <v>1231</v>
      </c>
      <c r="AB25" s="95">
        <f t="shared" si="10"/>
        <v>2.6305105028100089</v>
      </c>
    </row>
    <row r="26" spans="2:28" ht="6" customHeight="1" x14ac:dyDescent="0.55000000000000004">
      <c r="B26" s="33"/>
      <c r="C26" s="47"/>
      <c r="D26" s="6"/>
      <c r="E26" s="6"/>
      <c r="F26" s="6"/>
      <c r="G26" s="6"/>
      <c r="H26" s="6"/>
      <c r="I26" s="6">
        <v>0</v>
      </c>
      <c r="J26" s="6">
        <v>0</v>
      </c>
      <c r="K26" s="6">
        <v>0</v>
      </c>
      <c r="L26" s="6">
        <v>0</v>
      </c>
      <c r="M26" s="39"/>
      <c r="N26" s="40"/>
      <c r="O26" s="39"/>
      <c r="P26" s="40"/>
      <c r="Q26" s="39"/>
      <c r="R26" s="40"/>
      <c r="S26" s="39">
        <f t="shared" si="0"/>
        <v>0</v>
      </c>
      <c r="T26" s="40"/>
      <c r="U26" s="39">
        <f t="shared" si="1"/>
        <v>0</v>
      </c>
      <c r="V26" s="40"/>
      <c r="W26" s="39">
        <f t="shared" si="2"/>
        <v>0</v>
      </c>
      <c r="X26" s="40"/>
      <c r="Y26" s="39"/>
      <c r="Z26" s="40"/>
      <c r="AA26" s="39"/>
      <c r="AB26" s="95"/>
    </row>
    <row r="27" spans="2:28" x14ac:dyDescent="0.55000000000000004">
      <c r="B27" s="28" t="s">
        <v>34</v>
      </c>
      <c r="C27" s="47"/>
      <c r="D27" s="6">
        <v>181399</v>
      </c>
      <c r="E27" s="6">
        <v>190413</v>
      </c>
      <c r="F27" s="6">
        <v>195581</v>
      </c>
      <c r="G27" s="6">
        <v>50237</v>
      </c>
      <c r="H27" s="6">
        <v>60221</v>
      </c>
      <c r="I27" s="6">
        <v>110852</v>
      </c>
      <c r="J27" s="6">
        <v>134399</v>
      </c>
      <c r="K27" s="6">
        <v>136466</v>
      </c>
      <c r="L27" s="6">
        <v>155589</v>
      </c>
      <c r="M27" s="38">
        <f>E27-D27</f>
        <v>9014</v>
      </c>
      <c r="N27" s="37">
        <f>(E27-D27)/D27*100</f>
        <v>4.9691563900572771</v>
      </c>
      <c r="O27" s="38">
        <f>F27-E27</f>
        <v>5168</v>
      </c>
      <c r="P27" s="37">
        <f t="shared" ref="P27:P40" si="16">(F27-E27)/E27*100</f>
        <v>2.714100402808632</v>
      </c>
      <c r="Q27" s="38">
        <f t="shared" si="3"/>
        <v>-145344</v>
      </c>
      <c r="R27" s="37">
        <f t="shared" si="4"/>
        <v>-74.313967103143966</v>
      </c>
      <c r="S27" s="38">
        <f t="shared" si="0"/>
        <v>9984</v>
      </c>
      <c r="T27" s="37">
        <f t="shared" si="11"/>
        <v>19.873798196548361</v>
      </c>
      <c r="U27" s="38">
        <f t="shared" si="1"/>
        <v>50631</v>
      </c>
      <c r="V27" s="37">
        <f t="shared" si="5"/>
        <v>84.075322561897011</v>
      </c>
      <c r="W27" s="38">
        <f t="shared" si="2"/>
        <v>23547</v>
      </c>
      <c r="X27" s="37">
        <f t="shared" si="6"/>
        <v>21.241835961462129</v>
      </c>
      <c r="Y27" s="38">
        <f t="shared" si="7"/>
        <v>2067</v>
      </c>
      <c r="Z27" s="37">
        <f t="shared" si="8"/>
        <v>1.537957871710355</v>
      </c>
      <c r="AA27" s="38">
        <f t="shared" si="9"/>
        <v>19123</v>
      </c>
      <c r="AB27" s="94">
        <f t="shared" si="10"/>
        <v>14.013014230650858</v>
      </c>
    </row>
    <row r="28" spans="2:28" x14ac:dyDescent="0.55000000000000004">
      <c r="B28" s="33"/>
      <c r="C28" s="92" t="s">
        <v>35</v>
      </c>
      <c r="D28" s="93">
        <v>30992</v>
      </c>
      <c r="E28" s="93">
        <v>40832</v>
      </c>
      <c r="F28" s="93">
        <v>37948</v>
      </c>
      <c r="G28" s="93">
        <v>10571</v>
      </c>
      <c r="H28" s="93">
        <v>8868</v>
      </c>
      <c r="I28" s="93">
        <v>20746</v>
      </c>
      <c r="J28" s="93">
        <v>28564</v>
      </c>
      <c r="K28" s="93">
        <v>28736</v>
      </c>
      <c r="L28" s="93">
        <v>36992</v>
      </c>
      <c r="M28" s="45">
        <f>E28-D28</f>
        <v>9840</v>
      </c>
      <c r="N28" s="46">
        <f>(E28-D28)/D28*100</f>
        <v>31.750129065565307</v>
      </c>
      <c r="O28" s="45">
        <f>F28-E28</f>
        <v>-2884</v>
      </c>
      <c r="P28" s="46">
        <f t="shared" si="16"/>
        <v>-7.0630877742946714</v>
      </c>
      <c r="Q28" s="45">
        <f t="shared" si="3"/>
        <v>-27377</v>
      </c>
      <c r="R28" s="46">
        <f t="shared" si="4"/>
        <v>-72.14345947085485</v>
      </c>
      <c r="S28" s="45">
        <f t="shared" si="0"/>
        <v>-1703</v>
      </c>
      <c r="T28" s="46">
        <f t="shared" si="11"/>
        <v>-16.110112572131303</v>
      </c>
      <c r="U28" s="45">
        <f t="shared" si="1"/>
        <v>11878</v>
      </c>
      <c r="V28" s="46">
        <f t="shared" si="5"/>
        <v>133.94226432115471</v>
      </c>
      <c r="W28" s="45">
        <f t="shared" si="2"/>
        <v>7818</v>
      </c>
      <c r="X28" s="46">
        <f t="shared" si="6"/>
        <v>37.68437289115974</v>
      </c>
      <c r="Y28" s="45">
        <f t="shared" si="7"/>
        <v>172</v>
      </c>
      <c r="Z28" s="46">
        <f t="shared" si="8"/>
        <v>0.60215656070578349</v>
      </c>
      <c r="AA28" s="45">
        <f t="shared" si="9"/>
        <v>8256</v>
      </c>
      <c r="AB28" s="96">
        <f t="shared" si="10"/>
        <v>28.730512249443208</v>
      </c>
    </row>
    <row r="29" spans="2:28" x14ac:dyDescent="0.55000000000000004">
      <c r="B29" s="33"/>
      <c r="C29" s="49" t="s">
        <v>36</v>
      </c>
      <c r="D29" s="7">
        <v>2115</v>
      </c>
      <c r="E29" s="7">
        <v>2181</v>
      </c>
      <c r="F29" s="7">
        <v>2638</v>
      </c>
      <c r="G29" s="7">
        <v>584</v>
      </c>
      <c r="H29" s="7">
        <v>797</v>
      </c>
      <c r="I29" s="7">
        <v>1280</v>
      </c>
      <c r="J29" s="7">
        <v>1859</v>
      </c>
      <c r="K29" s="7">
        <v>1792</v>
      </c>
      <c r="L29" s="7">
        <v>1614</v>
      </c>
      <c r="M29" s="39">
        <f t="shared" ref="M29:M76" si="17">E29-D29</f>
        <v>66</v>
      </c>
      <c r="N29" s="40">
        <f t="shared" ref="N29:N76" si="18">(E29-D29)/D29*100</f>
        <v>3.1205673758865249</v>
      </c>
      <c r="O29" s="39">
        <f t="shared" ref="O29:O76" si="19">F29-E29</f>
        <v>457</v>
      </c>
      <c r="P29" s="40">
        <f t="shared" si="16"/>
        <v>20.953690967446125</v>
      </c>
      <c r="Q29" s="39">
        <f t="shared" si="3"/>
        <v>-2054</v>
      </c>
      <c r="R29" s="40">
        <f t="shared" si="4"/>
        <v>-77.862016679302499</v>
      </c>
      <c r="S29" s="39">
        <f t="shared" si="0"/>
        <v>213</v>
      </c>
      <c r="T29" s="40">
        <f t="shared" si="11"/>
        <v>36.472602739726028</v>
      </c>
      <c r="U29" s="39">
        <f t="shared" si="1"/>
        <v>483</v>
      </c>
      <c r="V29" s="40">
        <f t="shared" si="5"/>
        <v>60.602258469259731</v>
      </c>
      <c r="W29" s="39">
        <f t="shared" si="2"/>
        <v>579</v>
      </c>
      <c r="X29" s="40">
        <f t="shared" si="6"/>
        <v>45.234375</v>
      </c>
      <c r="Y29" s="39">
        <f t="shared" si="7"/>
        <v>-67</v>
      </c>
      <c r="Z29" s="40">
        <f t="shared" si="8"/>
        <v>-3.604088219472835</v>
      </c>
      <c r="AA29" s="39">
        <f t="shared" si="9"/>
        <v>-178</v>
      </c>
      <c r="AB29" s="95">
        <f t="shared" si="10"/>
        <v>-9.9330357142857135</v>
      </c>
    </row>
    <row r="30" spans="2:28" x14ac:dyDescent="0.55000000000000004">
      <c r="B30" s="33"/>
      <c r="C30" s="92" t="s">
        <v>37</v>
      </c>
      <c r="D30" s="93">
        <v>21485</v>
      </c>
      <c r="E30" s="93">
        <v>22329</v>
      </c>
      <c r="F30" s="93">
        <v>26815</v>
      </c>
      <c r="G30" s="93">
        <v>6466</v>
      </c>
      <c r="H30" s="93">
        <v>11864</v>
      </c>
      <c r="I30" s="93">
        <v>15878</v>
      </c>
      <c r="J30" s="93">
        <v>21249</v>
      </c>
      <c r="K30" s="93">
        <v>21484</v>
      </c>
      <c r="L30" s="93">
        <v>25995</v>
      </c>
      <c r="M30" s="45">
        <f t="shared" si="17"/>
        <v>844</v>
      </c>
      <c r="N30" s="46">
        <f t="shared" si="18"/>
        <v>3.9283220851757039</v>
      </c>
      <c r="O30" s="45">
        <f t="shared" si="19"/>
        <v>4486</v>
      </c>
      <c r="P30" s="46">
        <f t="shared" si="16"/>
        <v>20.090465314165435</v>
      </c>
      <c r="Q30" s="45">
        <f t="shared" si="3"/>
        <v>-20349</v>
      </c>
      <c r="R30" s="46">
        <f t="shared" si="4"/>
        <v>-75.886630617191869</v>
      </c>
      <c r="S30" s="45">
        <f t="shared" si="0"/>
        <v>5398</v>
      </c>
      <c r="T30" s="46">
        <f t="shared" si="11"/>
        <v>83.482833281781637</v>
      </c>
      <c r="U30" s="45">
        <f t="shared" si="1"/>
        <v>4014</v>
      </c>
      <c r="V30" s="46">
        <f t="shared" si="5"/>
        <v>33.833445718138911</v>
      </c>
      <c r="W30" s="45">
        <f t="shared" si="2"/>
        <v>5371</v>
      </c>
      <c r="X30" s="46">
        <f t="shared" si="6"/>
        <v>33.826678422975185</v>
      </c>
      <c r="Y30" s="45">
        <f t="shared" si="7"/>
        <v>235</v>
      </c>
      <c r="Z30" s="46">
        <f t="shared" si="8"/>
        <v>1.1059343969127959</v>
      </c>
      <c r="AA30" s="45">
        <f t="shared" si="9"/>
        <v>4511</v>
      </c>
      <c r="AB30" s="96">
        <f t="shared" si="10"/>
        <v>20.997021038912681</v>
      </c>
    </row>
    <row r="31" spans="2:28" x14ac:dyDescent="0.55000000000000004">
      <c r="B31" s="33"/>
      <c r="C31" s="49" t="s">
        <v>38</v>
      </c>
      <c r="D31" s="7">
        <v>13555</v>
      </c>
      <c r="E31" s="7">
        <v>18297</v>
      </c>
      <c r="F31" s="7">
        <v>21235</v>
      </c>
      <c r="G31" s="7">
        <v>6487</v>
      </c>
      <c r="H31" s="7">
        <v>5200</v>
      </c>
      <c r="I31" s="7">
        <v>15317</v>
      </c>
      <c r="J31" s="7">
        <v>20164</v>
      </c>
      <c r="K31" s="7">
        <v>19340</v>
      </c>
      <c r="L31" s="7">
        <v>19339</v>
      </c>
      <c r="M31" s="39">
        <f t="shared" si="17"/>
        <v>4742</v>
      </c>
      <c r="N31" s="40">
        <f t="shared" si="18"/>
        <v>34.9834009590557</v>
      </c>
      <c r="O31" s="39">
        <f t="shared" si="19"/>
        <v>2938</v>
      </c>
      <c r="P31" s="40">
        <f t="shared" si="16"/>
        <v>16.057277149259441</v>
      </c>
      <c r="Q31" s="39">
        <f t="shared" si="3"/>
        <v>-14748</v>
      </c>
      <c r="R31" s="40">
        <f t="shared" si="4"/>
        <v>-69.451377442900878</v>
      </c>
      <c r="S31" s="39">
        <f t="shared" si="0"/>
        <v>-1287</v>
      </c>
      <c r="T31" s="40">
        <f t="shared" si="11"/>
        <v>-19.839679358717436</v>
      </c>
      <c r="U31" s="39">
        <f t="shared" si="1"/>
        <v>10117</v>
      </c>
      <c r="V31" s="40">
        <f t="shared" si="5"/>
        <v>194.55769230769232</v>
      </c>
      <c r="W31" s="39">
        <f t="shared" si="2"/>
        <v>4847</v>
      </c>
      <c r="X31" s="40">
        <f t="shared" si="6"/>
        <v>31.644577919958216</v>
      </c>
      <c r="Y31" s="39">
        <f t="shared" si="7"/>
        <v>-824</v>
      </c>
      <c r="Z31" s="40">
        <f t="shared" si="8"/>
        <v>-4.0864907756397537</v>
      </c>
      <c r="AA31" s="39">
        <f t="shared" si="9"/>
        <v>-1</v>
      </c>
      <c r="AB31" s="95">
        <f t="shared" si="10"/>
        <v>-5.170630816959669E-3</v>
      </c>
    </row>
    <row r="32" spans="2:28" x14ac:dyDescent="0.55000000000000004">
      <c r="B32" s="33"/>
      <c r="C32" s="92" t="s">
        <v>39</v>
      </c>
      <c r="D32" s="93">
        <v>47953</v>
      </c>
      <c r="E32" s="93">
        <v>46723</v>
      </c>
      <c r="F32" s="93">
        <v>44557</v>
      </c>
      <c r="G32" s="93">
        <v>11254</v>
      </c>
      <c r="H32" s="93">
        <v>14919</v>
      </c>
      <c r="I32" s="93">
        <v>25547</v>
      </c>
      <c r="J32" s="93">
        <v>29267</v>
      </c>
      <c r="K32" s="93">
        <v>31361</v>
      </c>
      <c r="L32" s="93">
        <v>34980</v>
      </c>
      <c r="M32" s="45">
        <f t="shared" si="17"/>
        <v>-1230</v>
      </c>
      <c r="N32" s="46">
        <f t="shared" si="18"/>
        <v>-2.5650115738327113</v>
      </c>
      <c r="O32" s="45">
        <f t="shared" si="19"/>
        <v>-2166</v>
      </c>
      <c r="P32" s="46">
        <f t="shared" si="16"/>
        <v>-4.6358324593883093</v>
      </c>
      <c r="Q32" s="45">
        <f t="shared" si="3"/>
        <v>-33303</v>
      </c>
      <c r="R32" s="46">
        <f t="shared" si="4"/>
        <v>-74.742464708126661</v>
      </c>
      <c r="S32" s="45">
        <f t="shared" si="0"/>
        <v>3665</v>
      </c>
      <c r="T32" s="46">
        <f t="shared" si="11"/>
        <v>32.566198684912031</v>
      </c>
      <c r="U32" s="45">
        <f t="shared" si="1"/>
        <v>10628</v>
      </c>
      <c r="V32" s="46">
        <f t="shared" si="5"/>
        <v>71.238018633956699</v>
      </c>
      <c r="W32" s="45">
        <f t="shared" si="2"/>
        <v>3720</v>
      </c>
      <c r="X32" s="46">
        <f t="shared" si="6"/>
        <v>14.561396641484322</v>
      </c>
      <c r="Y32" s="45">
        <f t="shared" si="7"/>
        <v>2094</v>
      </c>
      <c r="Z32" s="46">
        <f t="shared" si="8"/>
        <v>7.1548160043735267</v>
      </c>
      <c r="AA32" s="45">
        <f t="shared" si="9"/>
        <v>3619</v>
      </c>
      <c r="AB32" s="96">
        <f t="shared" si="10"/>
        <v>11.539810592774465</v>
      </c>
    </row>
    <row r="33" spans="2:28" x14ac:dyDescent="0.55000000000000004">
      <c r="B33" s="33"/>
      <c r="C33" s="49" t="s">
        <v>40</v>
      </c>
      <c r="D33" s="7">
        <v>6306</v>
      </c>
      <c r="E33" s="7">
        <v>6280</v>
      </c>
      <c r="F33" s="7">
        <v>6434</v>
      </c>
      <c r="G33" s="7">
        <v>1446</v>
      </c>
      <c r="H33" s="7">
        <v>1798</v>
      </c>
      <c r="I33" s="7">
        <v>4151</v>
      </c>
      <c r="J33" s="7">
        <v>5698</v>
      </c>
      <c r="K33" s="7">
        <v>6716</v>
      </c>
      <c r="L33" s="7">
        <v>7735</v>
      </c>
      <c r="M33" s="39">
        <f t="shared" si="17"/>
        <v>-26</v>
      </c>
      <c r="N33" s="40">
        <f t="shared" si="18"/>
        <v>-0.41230574056454167</v>
      </c>
      <c r="O33" s="39">
        <f t="shared" si="19"/>
        <v>154</v>
      </c>
      <c r="P33" s="40">
        <f t="shared" si="16"/>
        <v>2.4522292993630574</v>
      </c>
      <c r="Q33" s="39">
        <f t="shared" si="3"/>
        <v>-4988</v>
      </c>
      <c r="R33" s="40">
        <f t="shared" si="4"/>
        <v>-77.525645010879714</v>
      </c>
      <c r="S33" s="39">
        <f t="shared" si="0"/>
        <v>352</v>
      </c>
      <c r="T33" s="40">
        <f t="shared" si="11"/>
        <v>24.343015214384508</v>
      </c>
      <c r="U33" s="39">
        <f t="shared" si="1"/>
        <v>2353</v>
      </c>
      <c r="V33" s="40">
        <f t="shared" si="5"/>
        <v>130.86763070077865</v>
      </c>
      <c r="W33" s="39">
        <f t="shared" si="2"/>
        <v>1547</v>
      </c>
      <c r="X33" s="40">
        <f t="shared" si="6"/>
        <v>37.268128161888704</v>
      </c>
      <c r="Y33" s="39">
        <f t="shared" si="7"/>
        <v>1018</v>
      </c>
      <c r="Z33" s="40">
        <f t="shared" si="8"/>
        <v>17.865917865917865</v>
      </c>
      <c r="AA33" s="39">
        <f t="shared" si="9"/>
        <v>1019</v>
      </c>
      <c r="AB33" s="95">
        <f t="shared" si="10"/>
        <v>15.172721858248957</v>
      </c>
    </row>
    <row r="34" spans="2:28" x14ac:dyDescent="0.55000000000000004">
      <c r="B34" s="33"/>
      <c r="C34" s="92" t="s">
        <v>41</v>
      </c>
      <c r="D34" s="93">
        <v>248</v>
      </c>
      <c r="E34" s="93">
        <v>214</v>
      </c>
      <c r="F34" s="93">
        <v>290</v>
      </c>
      <c r="G34" s="93">
        <v>45</v>
      </c>
      <c r="H34" s="93">
        <v>100</v>
      </c>
      <c r="I34" s="93">
        <v>204</v>
      </c>
      <c r="J34" s="93">
        <v>287</v>
      </c>
      <c r="K34" s="93">
        <v>322</v>
      </c>
      <c r="L34" s="93">
        <v>371</v>
      </c>
      <c r="M34" s="45">
        <f t="shared" si="17"/>
        <v>-34</v>
      </c>
      <c r="N34" s="46">
        <f t="shared" si="18"/>
        <v>-13.709677419354838</v>
      </c>
      <c r="O34" s="45">
        <f t="shared" si="19"/>
        <v>76</v>
      </c>
      <c r="P34" s="46">
        <f t="shared" si="16"/>
        <v>35.514018691588781</v>
      </c>
      <c r="Q34" s="45">
        <f t="shared" si="3"/>
        <v>-245</v>
      </c>
      <c r="R34" s="46">
        <f t="shared" si="4"/>
        <v>-84.482758620689651</v>
      </c>
      <c r="S34" s="45">
        <f t="shared" si="0"/>
        <v>55</v>
      </c>
      <c r="T34" s="46">
        <f t="shared" si="11"/>
        <v>122.22222222222223</v>
      </c>
      <c r="U34" s="45">
        <f t="shared" si="1"/>
        <v>104</v>
      </c>
      <c r="V34" s="46">
        <f t="shared" si="5"/>
        <v>104</v>
      </c>
      <c r="W34" s="45">
        <f t="shared" si="2"/>
        <v>83</v>
      </c>
      <c r="X34" s="46">
        <f t="shared" si="6"/>
        <v>40.686274509803923</v>
      </c>
      <c r="Y34" s="45">
        <f t="shared" si="7"/>
        <v>35</v>
      </c>
      <c r="Z34" s="46">
        <f t="shared" si="8"/>
        <v>12.195121951219512</v>
      </c>
      <c r="AA34" s="45">
        <f t="shared" si="9"/>
        <v>49</v>
      </c>
      <c r="AB34" s="96">
        <f t="shared" si="10"/>
        <v>15.217391304347828</v>
      </c>
    </row>
    <row r="35" spans="2:28" x14ac:dyDescent="0.55000000000000004">
      <c r="B35" s="33"/>
      <c r="C35" s="49" t="s">
        <v>42</v>
      </c>
      <c r="D35" s="7"/>
      <c r="E35" s="7"/>
      <c r="F35" s="7"/>
      <c r="G35" s="7"/>
      <c r="H35" s="7">
        <v>1</v>
      </c>
      <c r="I35" s="7">
        <v>0</v>
      </c>
      <c r="J35" s="7">
        <v>0</v>
      </c>
      <c r="K35" s="7">
        <v>1</v>
      </c>
      <c r="L35" s="7">
        <v>0</v>
      </c>
      <c r="M35" s="39"/>
      <c r="N35" s="40"/>
      <c r="O35" s="39"/>
      <c r="P35" s="40"/>
      <c r="Q35" s="39"/>
      <c r="R35" s="40"/>
      <c r="S35" s="39"/>
      <c r="T35" s="40"/>
      <c r="U35" s="39">
        <f t="shared" ref="U35" si="20">I35-H35</f>
        <v>-1</v>
      </c>
      <c r="V35" s="40"/>
      <c r="W35" s="39">
        <f t="shared" si="2"/>
        <v>0</v>
      </c>
      <c r="X35" s="40" t="e">
        <f t="shared" si="6"/>
        <v>#DIV/0!</v>
      </c>
      <c r="Y35" s="39">
        <f>K35-J35</f>
        <v>1</v>
      </c>
      <c r="Z35" s="40"/>
      <c r="AA35" s="39">
        <f t="shared" si="9"/>
        <v>-1</v>
      </c>
      <c r="AB35" s="95">
        <f t="shared" si="10"/>
        <v>-100</v>
      </c>
    </row>
    <row r="36" spans="2:28" x14ac:dyDescent="0.55000000000000004">
      <c r="B36" s="33"/>
      <c r="C36" s="92" t="s">
        <v>43</v>
      </c>
      <c r="D36" s="93">
        <v>1017</v>
      </c>
      <c r="E36" s="93">
        <v>1005</v>
      </c>
      <c r="F36" s="93">
        <v>1603</v>
      </c>
      <c r="G36" s="93">
        <v>234</v>
      </c>
      <c r="H36" s="93">
        <v>310</v>
      </c>
      <c r="I36" s="93">
        <v>798</v>
      </c>
      <c r="J36" s="93">
        <v>936</v>
      </c>
      <c r="K36" s="93">
        <v>982</v>
      </c>
      <c r="L36" s="93">
        <v>1119</v>
      </c>
      <c r="M36" s="45">
        <f t="shared" si="17"/>
        <v>-12</v>
      </c>
      <c r="N36" s="46">
        <f t="shared" si="18"/>
        <v>-1.1799410029498525</v>
      </c>
      <c r="O36" s="45">
        <f t="shared" si="19"/>
        <v>598</v>
      </c>
      <c r="P36" s="46">
        <f t="shared" si="16"/>
        <v>59.502487562189053</v>
      </c>
      <c r="Q36" s="45">
        <f t="shared" si="3"/>
        <v>-1369</v>
      </c>
      <c r="R36" s="46">
        <f t="shared" si="4"/>
        <v>-85.402370555208989</v>
      </c>
      <c r="S36" s="45">
        <f t="shared" si="0"/>
        <v>76</v>
      </c>
      <c r="T36" s="46">
        <f t="shared" si="11"/>
        <v>32.478632478632477</v>
      </c>
      <c r="U36" s="45">
        <f t="shared" si="1"/>
        <v>488</v>
      </c>
      <c r="V36" s="46">
        <f t="shared" si="5"/>
        <v>157.41935483870969</v>
      </c>
      <c r="W36" s="45">
        <f t="shared" si="2"/>
        <v>138</v>
      </c>
      <c r="X36" s="46">
        <f t="shared" si="6"/>
        <v>17.293233082706767</v>
      </c>
      <c r="Y36" s="45">
        <f t="shared" si="7"/>
        <v>46</v>
      </c>
      <c r="Z36" s="46">
        <f t="shared" si="8"/>
        <v>4.9145299145299148</v>
      </c>
      <c r="AA36" s="45">
        <f t="shared" si="9"/>
        <v>137</v>
      </c>
      <c r="AB36" s="96">
        <f t="shared" si="10"/>
        <v>13.95112016293279</v>
      </c>
    </row>
    <row r="37" spans="2:28" x14ac:dyDescent="0.55000000000000004">
      <c r="B37" s="33"/>
      <c r="C37" s="49" t="s">
        <v>44</v>
      </c>
      <c r="D37" s="7">
        <v>13261</v>
      </c>
      <c r="E37" s="7">
        <v>14865</v>
      </c>
      <c r="F37" s="7">
        <v>17007</v>
      </c>
      <c r="G37" s="7">
        <v>4029</v>
      </c>
      <c r="H37" s="7">
        <v>5996</v>
      </c>
      <c r="I37" s="7">
        <v>17163</v>
      </c>
      <c r="J37" s="7">
        <v>17179</v>
      </c>
      <c r="K37" s="7">
        <v>15852</v>
      </c>
      <c r="L37" s="7">
        <v>17253</v>
      </c>
      <c r="M37" s="39">
        <f t="shared" si="17"/>
        <v>1604</v>
      </c>
      <c r="N37" s="40">
        <f t="shared" si="18"/>
        <v>12.095618731619034</v>
      </c>
      <c r="O37" s="39">
        <f t="shared" si="19"/>
        <v>2142</v>
      </c>
      <c r="P37" s="40">
        <f t="shared" si="16"/>
        <v>14.409687184661957</v>
      </c>
      <c r="Q37" s="39">
        <f t="shared" si="3"/>
        <v>-12978</v>
      </c>
      <c r="R37" s="40">
        <f t="shared" si="4"/>
        <v>-76.309754806844239</v>
      </c>
      <c r="S37" s="39">
        <f t="shared" si="0"/>
        <v>1967</v>
      </c>
      <c r="T37" s="40">
        <f t="shared" si="11"/>
        <v>48.821047406304295</v>
      </c>
      <c r="U37" s="39">
        <f t="shared" si="1"/>
        <v>11167</v>
      </c>
      <c r="V37" s="40">
        <f t="shared" si="5"/>
        <v>186.24082721814543</v>
      </c>
      <c r="W37" s="39">
        <f t="shared" si="2"/>
        <v>16</v>
      </c>
      <c r="X37" s="40">
        <f t="shared" si="6"/>
        <v>9.3223795373769153E-2</v>
      </c>
      <c r="Y37" s="39">
        <f t="shared" si="7"/>
        <v>-1327</v>
      </c>
      <c r="Z37" s="40">
        <f t="shared" si="8"/>
        <v>-7.7245474125385645</v>
      </c>
      <c r="AA37" s="39">
        <f t="shared" si="9"/>
        <v>1401</v>
      </c>
      <c r="AB37" s="95">
        <f t="shared" si="10"/>
        <v>8.8380015140045423</v>
      </c>
    </row>
    <row r="38" spans="2:28" x14ac:dyDescent="0.55000000000000004">
      <c r="B38" s="33"/>
      <c r="C38" s="92" t="s">
        <v>45</v>
      </c>
      <c r="D38" s="93">
        <v>91</v>
      </c>
      <c r="E38" s="93">
        <v>98</v>
      </c>
      <c r="F38" s="93">
        <v>89</v>
      </c>
      <c r="G38" s="93">
        <v>14</v>
      </c>
      <c r="H38" s="93">
        <v>11</v>
      </c>
      <c r="I38" s="93">
        <v>50</v>
      </c>
      <c r="J38" s="93">
        <v>127</v>
      </c>
      <c r="K38" s="93">
        <v>107</v>
      </c>
      <c r="L38" s="93">
        <v>119</v>
      </c>
      <c r="M38" s="45">
        <f t="shared" si="17"/>
        <v>7</v>
      </c>
      <c r="N38" s="46">
        <f t="shared" si="18"/>
        <v>7.6923076923076925</v>
      </c>
      <c r="O38" s="45">
        <f t="shared" si="19"/>
        <v>-9</v>
      </c>
      <c r="P38" s="46">
        <f t="shared" si="16"/>
        <v>-9.183673469387756</v>
      </c>
      <c r="Q38" s="45">
        <f t="shared" si="3"/>
        <v>-75</v>
      </c>
      <c r="R38" s="46">
        <f t="shared" si="4"/>
        <v>-84.269662921348313</v>
      </c>
      <c r="S38" s="45">
        <f t="shared" si="0"/>
        <v>-3</v>
      </c>
      <c r="T38" s="46">
        <f t="shared" si="11"/>
        <v>-21.428571428571427</v>
      </c>
      <c r="U38" s="45">
        <f t="shared" si="1"/>
        <v>39</v>
      </c>
      <c r="V38" s="46">
        <f t="shared" si="5"/>
        <v>354.54545454545456</v>
      </c>
      <c r="W38" s="45">
        <f t="shared" si="2"/>
        <v>77</v>
      </c>
      <c r="X38" s="46">
        <f t="shared" si="6"/>
        <v>154</v>
      </c>
      <c r="Y38" s="45">
        <f t="shared" si="7"/>
        <v>-20</v>
      </c>
      <c r="Z38" s="46">
        <f t="shared" si="8"/>
        <v>-15.748031496062993</v>
      </c>
      <c r="AA38" s="45">
        <f t="shared" si="9"/>
        <v>12</v>
      </c>
      <c r="AB38" s="96">
        <f t="shared" si="10"/>
        <v>11.214953271028037</v>
      </c>
    </row>
    <row r="39" spans="2:28" x14ac:dyDescent="0.55000000000000004">
      <c r="B39" s="28"/>
      <c r="C39" s="49" t="s">
        <v>46</v>
      </c>
      <c r="D39" s="7">
        <v>4099</v>
      </c>
      <c r="E39" s="7">
        <v>4392</v>
      </c>
      <c r="F39" s="7">
        <v>5041</v>
      </c>
      <c r="G39" s="7">
        <v>1436</v>
      </c>
      <c r="H39" s="7">
        <v>1883</v>
      </c>
      <c r="I39" s="7">
        <v>3661</v>
      </c>
      <c r="J39" s="7">
        <v>4153</v>
      </c>
      <c r="K39" s="7">
        <v>4465</v>
      </c>
      <c r="L39" s="7">
        <v>5089</v>
      </c>
      <c r="M39" s="39">
        <f t="shared" si="17"/>
        <v>293</v>
      </c>
      <c r="N39" s="40">
        <f t="shared" si="18"/>
        <v>7.1480848987557941</v>
      </c>
      <c r="O39" s="39">
        <f t="shared" si="19"/>
        <v>649</v>
      </c>
      <c r="P39" s="40">
        <f t="shared" si="16"/>
        <v>14.776867030965391</v>
      </c>
      <c r="Q39" s="39">
        <f t="shared" si="3"/>
        <v>-3605</v>
      </c>
      <c r="R39" s="40">
        <f t="shared" si="4"/>
        <v>-71.513588573695699</v>
      </c>
      <c r="S39" s="39">
        <f t="shared" si="0"/>
        <v>447</v>
      </c>
      <c r="T39" s="40">
        <f t="shared" si="11"/>
        <v>31.128133704735379</v>
      </c>
      <c r="U39" s="39">
        <f t="shared" si="1"/>
        <v>1778</v>
      </c>
      <c r="V39" s="40">
        <f t="shared" si="5"/>
        <v>94.423791821561338</v>
      </c>
      <c r="W39" s="39">
        <f t="shared" si="2"/>
        <v>492</v>
      </c>
      <c r="X39" s="40">
        <f t="shared" si="6"/>
        <v>13.43895110625512</v>
      </c>
      <c r="Y39" s="39">
        <f t="shared" si="7"/>
        <v>312</v>
      </c>
      <c r="Z39" s="40">
        <f t="shared" si="8"/>
        <v>7.5126414640019261</v>
      </c>
      <c r="AA39" s="39">
        <f t="shared" si="9"/>
        <v>624</v>
      </c>
      <c r="AB39" s="95">
        <f t="shared" si="10"/>
        <v>13.975363941769317</v>
      </c>
    </row>
    <row r="40" spans="2:28" x14ac:dyDescent="0.55000000000000004">
      <c r="B40" s="33"/>
      <c r="C40" s="92" t="s">
        <v>47</v>
      </c>
      <c r="D40" s="93">
        <v>40277</v>
      </c>
      <c r="E40" s="93">
        <v>33197</v>
      </c>
      <c r="F40" s="93">
        <v>31924</v>
      </c>
      <c r="G40" s="93">
        <v>7671</v>
      </c>
      <c r="H40" s="93">
        <v>8474</v>
      </c>
      <c r="I40" s="93">
        <v>6057</v>
      </c>
      <c r="J40" s="93">
        <v>4916</v>
      </c>
      <c r="K40" s="93">
        <v>5308</v>
      </c>
      <c r="L40" s="93">
        <v>4983</v>
      </c>
      <c r="M40" s="45">
        <f t="shared" si="17"/>
        <v>-7080</v>
      </c>
      <c r="N40" s="46">
        <f t="shared" si="18"/>
        <v>-17.578270476947143</v>
      </c>
      <c r="O40" s="45">
        <f t="shared" si="19"/>
        <v>-1273</v>
      </c>
      <c r="P40" s="46">
        <f t="shared" si="16"/>
        <v>-3.8346838569750274</v>
      </c>
      <c r="Q40" s="45">
        <f t="shared" si="3"/>
        <v>-24253</v>
      </c>
      <c r="R40" s="46">
        <f t="shared" si="4"/>
        <v>-75.971056258614212</v>
      </c>
      <c r="S40" s="45">
        <f t="shared" si="0"/>
        <v>803</v>
      </c>
      <c r="T40" s="46">
        <f t="shared" si="11"/>
        <v>10.467996349889193</v>
      </c>
      <c r="U40" s="45">
        <f t="shared" si="1"/>
        <v>-2417</v>
      </c>
      <c r="V40" s="46">
        <f t="shared" si="5"/>
        <v>-28.522539532688224</v>
      </c>
      <c r="W40" s="45">
        <f t="shared" si="2"/>
        <v>-1141</v>
      </c>
      <c r="X40" s="46">
        <f t="shared" si="6"/>
        <v>-18.83770843651973</v>
      </c>
      <c r="Y40" s="45">
        <f t="shared" si="7"/>
        <v>392</v>
      </c>
      <c r="Z40" s="46">
        <f t="shared" si="8"/>
        <v>7.9739625711960942</v>
      </c>
      <c r="AA40" s="45">
        <f t="shared" si="9"/>
        <v>-325</v>
      </c>
      <c r="AB40" s="96">
        <f t="shared" si="10"/>
        <v>-6.1228334589299171</v>
      </c>
    </row>
    <row r="41" spans="2:28" ht="6" customHeight="1" x14ac:dyDescent="0.55000000000000004">
      <c r="B41" s="33"/>
      <c r="C41" s="47"/>
      <c r="D41" s="6"/>
      <c r="E41" s="6"/>
      <c r="F41" s="6"/>
      <c r="G41" s="6"/>
      <c r="H41" s="6"/>
      <c r="I41" s="6">
        <v>0</v>
      </c>
      <c r="J41" s="6">
        <v>0</v>
      </c>
      <c r="K41" s="6"/>
      <c r="L41" s="6">
        <v>0</v>
      </c>
      <c r="M41" s="39"/>
      <c r="N41" s="40"/>
      <c r="O41" s="39"/>
      <c r="P41" s="40"/>
      <c r="Q41" s="39"/>
      <c r="R41" s="40"/>
      <c r="S41" s="39">
        <f t="shared" si="0"/>
        <v>0</v>
      </c>
      <c r="T41" s="40"/>
      <c r="U41" s="39">
        <f t="shared" si="1"/>
        <v>0</v>
      </c>
      <c r="V41" s="40"/>
      <c r="W41" s="39">
        <f t="shared" si="2"/>
        <v>0</v>
      </c>
      <c r="X41" s="40"/>
      <c r="Y41" s="39"/>
      <c r="Z41" s="40"/>
      <c r="AA41" s="39"/>
      <c r="AB41" s="95"/>
    </row>
    <row r="42" spans="2:28" x14ac:dyDescent="0.55000000000000004">
      <c r="B42" s="28" t="s">
        <v>48</v>
      </c>
      <c r="C42" s="47"/>
      <c r="D42" s="8">
        <v>13381</v>
      </c>
      <c r="E42" s="8">
        <v>12997</v>
      </c>
      <c r="F42" s="8">
        <v>13510</v>
      </c>
      <c r="G42" s="8">
        <v>3247</v>
      </c>
      <c r="H42" s="8">
        <v>4452</v>
      </c>
      <c r="I42" s="8">
        <v>7457</v>
      </c>
      <c r="J42" s="8">
        <v>10062</v>
      </c>
      <c r="K42" s="8">
        <v>10628</v>
      </c>
      <c r="L42" s="8">
        <v>11309</v>
      </c>
      <c r="M42" s="41">
        <f t="shared" si="17"/>
        <v>-384</v>
      </c>
      <c r="N42" s="37">
        <f t="shared" si="18"/>
        <v>-2.8697406770794407</v>
      </c>
      <c r="O42" s="41">
        <f t="shared" si="19"/>
        <v>513</v>
      </c>
      <c r="P42" s="37">
        <f t="shared" ref="P42:P51" si="21">(F42-E42)/E42*100</f>
        <v>3.9470647072401324</v>
      </c>
      <c r="Q42" s="41">
        <f t="shared" si="3"/>
        <v>-10263</v>
      </c>
      <c r="R42" s="37">
        <f t="shared" si="4"/>
        <v>-75.965951147298298</v>
      </c>
      <c r="S42" s="41">
        <f t="shared" si="0"/>
        <v>1205</v>
      </c>
      <c r="T42" s="37">
        <f t="shared" si="11"/>
        <v>37.111179550354173</v>
      </c>
      <c r="U42" s="41">
        <f t="shared" si="1"/>
        <v>3005</v>
      </c>
      <c r="V42" s="37">
        <f t="shared" si="5"/>
        <v>67.497753818508528</v>
      </c>
      <c r="W42" s="41">
        <f t="shared" si="2"/>
        <v>2605</v>
      </c>
      <c r="X42" s="37">
        <f t="shared" si="6"/>
        <v>34.933619417996518</v>
      </c>
      <c r="Y42" s="41">
        <f t="shared" si="7"/>
        <v>566</v>
      </c>
      <c r="Z42" s="37">
        <f t="shared" si="8"/>
        <v>5.6251242297753929</v>
      </c>
      <c r="AA42" s="41">
        <f t="shared" si="9"/>
        <v>681</v>
      </c>
      <c r="AB42" s="94">
        <f t="shared" si="10"/>
        <v>6.4076025592773806</v>
      </c>
    </row>
    <row r="43" spans="2:28" x14ac:dyDescent="0.55000000000000004">
      <c r="B43" s="28"/>
      <c r="C43" s="92" t="s">
        <v>49</v>
      </c>
      <c r="D43" s="93">
        <v>423</v>
      </c>
      <c r="E43" s="93">
        <v>355</v>
      </c>
      <c r="F43" s="93">
        <v>367</v>
      </c>
      <c r="G43" s="93">
        <v>79</v>
      </c>
      <c r="H43" s="93">
        <v>252</v>
      </c>
      <c r="I43" s="93">
        <v>319</v>
      </c>
      <c r="J43" s="93">
        <v>522</v>
      </c>
      <c r="K43" s="93">
        <v>506</v>
      </c>
      <c r="L43" s="93">
        <v>735</v>
      </c>
      <c r="M43" s="45">
        <f t="shared" si="17"/>
        <v>-68</v>
      </c>
      <c r="N43" s="46">
        <f t="shared" si="18"/>
        <v>-16.07565011820331</v>
      </c>
      <c r="O43" s="45">
        <f t="shared" si="19"/>
        <v>12</v>
      </c>
      <c r="P43" s="46">
        <f t="shared" si="21"/>
        <v>3.3802816901408446</v>
      </c>
      <c r="Q43" s="45">
        <f t="shared" si="3"/>
        <v>-288</v>
      </c>
      <c r="R43" s="46">
        <f t="shared" si="4"/>
        <v>-78.474114441416901</v>
      </c>
      <c r="S43" s="45">
        <f t="shared" si="0"/>
        <v>173</v>
      </c>
      <c r="T43" s="46">
        <f t="shared" si="11"/>
        <v>218.98734177215192</v>
      </c>
      <c r="U43" s="45">
        <f t="shared" si="1"/>
        <v>67</v>
      </c>
      <c r="V43" s="46">
        <f t="shared" si="5"/>
        <v>26.587301587301589</v>
      </c>
      <c r="W43" s="45">
        <f t="shared" si="2"/>
        <v>203</v>
      </c>
      <c r="X43" s="46">
        <f t="shared" si="6"/>
        <v>63.636363636363633</v>
      </c>
      <c r="Y43" s="45">
        <f t="shared" si="7"/>
        <v>-16</v>
      </c>
      <c r="Z43" s="46">
        <f t="shared" si="8"/>
        <v>-3.0651340996168579</v>
      </c>
      <c r="AA43" s="45">
        <f t="shared" si="9"/>
        <v>229</v>
      </c>
      <c r="AB43" s="96">
        <f t="shared" si="10"/>
        <v>45.25691699604743</v>
      </c>
    </row>
    <row r="44" spans="2:28" x14ac:dyDescent="0.55000000000000004">
      <c r="B44" s="33"/>
      <c r="C44" s="49" t="s">
        <v>50</v>
      </c>
      <c r="D44" s="7">
        <v>364</v>
      </c>
      <c r="E44" s="7">
        <v>344</v>
      </c>
      <c r="F44" s="7">
        <v>339</v>
      </c>
      <c r="G44" s="7">
        <v>47</v>
      </c>
      <c r="H44" s="7">
        <v>61</v>
      </c>
      <c r="I44" s="7">
        <v>99</v>
      </c>
      <c r="J44" s="7">
        <v>121</v>
      </c>
      <c r="K44" s="7">
        <v>64</v>
      </c>
      <c r="L44" s="7">
        <v>73</v>
      </c>
      <c r="M44" s="39">
        <f t="shared" si="17"/>
        <v>-20</v>
      </c>
      <c r="N44" s="40">
        <f t="shared" si="18"/>
        <v>-5.4945054945054945</v>
      </c>
      <c r="O44" s="39">
        <f t="shared" si="19"/>
        <v>-5</v>
      </c>
      <c r="P44" s="40">
        <f t="shared" si="21"/>
        <v>-1.4534883720930232</v>
      </c>
      <c r="Q44" s="39">
        <f t="shared" si="3"/>
        <v>-292</v>
      </c>
      <c r="R44" s="40">
        <f t="shared" si="4"/>
        <v>-86.135693215339231</v>
      </c>
      <c r="S44" s="39">
        <f t="shared" si="0"/>
        <v>14</v>
      </c>
      <c r="T44" s="40">
        <f t="shared" si="11"/>
        <v>29.787234042553191</v>
      </c>
      <c r="U44" s="39">
        <f t="shared" si="1"/>
        <v>38</v>
      </c>
      <c r="V44" s="40">
        <f t="shared" si="5"/>
        <v>62.295081967213115</v>
      </c>
      <c r="W44" s="39">
        <f t="shared" si="2"/>
        <v>22</v>
      </c>
      <c r="X44" s="40">
        <f t="shared" si="6"/>
        <v>22.222222222222221</v>
      </c>
      <c r="Y44" s="39">
        <f t="shared" si="7"/>
        <v>-57</v>
      </c>
      <c r="Z44" s="40">
        <f t="shared" si="8"/>
        <v>-47.107438016528924</v>
      </c>
      <c r="AA44" s="39">
        <f t="shared" si="9"/>
        <v>9</v>
      </c>
      <c r="AB44" s="95">
        <f t="shared" si="10"/>
        <v>14.0625</v>
      </c>
    </row>
    <row r="45" spans="2:28" x14ac:dyDescent="0.55000000000000004">
      <c r="B45" s="33"/>
      <c r="C45" s="92" t="s">
        <v>51</v>
      </c>
      <c r="D45" s="93">
        <v>3167</v>
      </c>
      <c r="E45" s="93">
        <v>3149</v>
      </c>
      <c r="F45" s="93">
        <v>3042</v>
      </c>
      <c r="G45" s="93">
        <v>1126</v>
      </c>
      <c r="H45" s="93">
        <v>739</v>
      </c>
      <c r="I45" s="93">
        <v>697</v>
      </c>
      <c r="J45" s="93">
        <v>1033</v>
      </c>
      <c r="K45" s="93">
        <v>1196</v>
      </c>
      <c r="L45" s="93">
        <v>1666</v>
      </c>
      <c r="M45" s="45">
        <f t="shared" si="17"/>
        <v>-18</v>
      </c>
      <c r="N45" s="46">
        <f t="shared" si="18"/>
        <v>-0.5683612251341964</v>
      </c>
      <c r="O45" s="45">
        <f t="shared" si="19"/>
        <v>-107</v>
      </c>
      <c r="P45" s="46">
        <f t="shared" si="21"/>
        <v>-3.3979040965385834</v>
      </c>
      <c r="Q45" s="45">
        <f t="shared" si="3"/>
        <v>-1916</v>
      </c>
      <c r="R45" s="46">
        <f t="shared" si="4"/>
        <v>-62.984878369493757</v>
      </c>
      <c r="S45" s="45">
        <f t="shared" si="0"/>
        <v>-387</v>
      </c>
      <c r="T45" s="46">
        <f t="shared" si="11"/>
        <v>-34.369449378330373</v>
      </c>
      <c r="U45" s="45">
        <f t="shared" si="1"/>
        <v>-42</v>
      </c>
      <c r="V45" s="46">
        <f t="shared" si="5"/>
        <v>-5.6833558863328824</v>
      </c>
      <c r="W45" s="45">
        <f t="shared" si="2"/>
        <v>336</v>
      </c>
      <c r="X45" s="46">
        <f t="shared" si="6"/>
        <v>48.206599713055951</v>
      </c>
      <c r="Y45" s="45">
        <f t="shared" si="7"/>
        <v>163</v>
      </c>
      <c r="Z45" s="46">
        <f t="shared" si="8"/>
        <v>15.779283639883834</v>
      </c>
      <c r="AA45" s="45">
        <f t="shared" si="9"/>
        <v>470</v>
      </c>
      <c r="AB45" s="96">
        <f t="shared" si="10"/>
        <v>39.297658862876254</v>
      </c>
    </row>
    <row r="46" spans="2:28" x14ac:dyDescent="0.55000000000000004">
      <c r="B46" s="33"/>
      <c r="C46" s="49" t="s">
        <v>52</v>
      </c>
      <c r="D46" s="7">
        <v>399</v>
      </c>
      <c r="E46" s="7">
        <v>409</v>
      </c>
      <c r="F46" s="7">
        <v>502</v>
      </c>
      <c r="G46" s="7">
        <v>121</v>
      </c>
      <c r="H46" s="7">
        <v>341</v>
      </c>
      <c r="I46" s="7">
        <v>409</v>
      </c>
      <c r="J46" s="7">
        <v>378</v>
      </c>
      <c r="K46" s="7">
        <v>446</v>
      </c>
      <c r="L46" s="7">
        <v>317</v>
      </c>
      <c r="M46" s="39">
        <f t="shared" si="17"/>
        <v>10</v>
      </c>
      <c r="N46" s="40">
        <f t="shared" si="18"/>
        <v>2.5062656641604009</v>
      </c>
      <c r="O46" s="39">
        <f t="shared" si="19"/>
        <v>93</v>
      </c>
      <c r="P46" s="40">
        <f t="shared" si="21"/>
        <v>22.73838630806846</v>
      </c>
      <c r="Q46" s="39">
        <f t="shared" si="3"/>
        <v>-381</v>
      </c>
      <c r="R46" s="40">
        <f t="shared" si="4"/>
        <v>-75.896414342629484</v>
      </c>
      <c r="S46" s="39">
        <f t="shared" si="0"/>
        <v>220</v>
      </c>
      <c r="T46" s="40">
        <f t="shared" si="11"/>
        <v>181.81818181818181</v>
      </c>
      <c r="U46" s="39">
        <f t="shared" si="1"/>
        <v>68</v>
      </c>
      <c r="V46" s="40">
        <f t="shared" si="5"/>
        <v>19.941348973607038</v>
      </c>
      <c r="W46" s="39">
        <f t="shared" si="2"/>
        <v>-31</v>
      </c>
      <c r="X46" s="40">
        <f t="shared" si="6"/>
        <v>-7.5794621026894866</v>
      </c>
      <c r="Y46" s="39">
        <f t="shared" si="7"/>
        <v>68</v>
      </c>
      <c r="Z46" s="40">
        <f t="shared" si="8"/>
        <v>17.989417989417987</v>
      </c>
      <c r="AA46" s="39">
        <f t="shared" si="9"/>
        <v>-129</v>
      </c>
      <c r="AB46" s="95">
        <f t="shared" si="10"/>
        <v>-28.923766816143498</v>
      </c>
    </row>
    <row r="47" spans="2:28" x14ac:dyDescent="0.55000000000000004">
      <c r="B47" s="33"/>
      <c r="C47" s="92" t="s">
        <v>53</v>
      </c>
      <c r="D47" s="93">
        <v>982</v>
      </c>
      <c r="E47" s="93">
        <v>997</v>
      </c>
      <c r="F47" s="93">
        <v>1180</v>
      </c>
      <c r="G47" s="93">
        <v>223</v>
      </c>
      <c r="H47" s="93">
        <v>622</v>
      </c>
      <c r="I47" s="93">
        <v>874</v>
      </c>
      <c r="J47" s="93">
        <v>993</v>
      </c>
      <c r="K47" s="93">
        <v>1057</v>
      </c>
      <c r="L47" s="93">
        <v>893</v>
      </c>
      <c r="M47" s="45">
        <f t="shared" si="17"/>
        <v>15</v>
      </c>
      <c r="N47" s="46">
        <f t="shared" si="18"/>
        <v>1.5274949083503055</v>
      </c>
      <c r="O47" s="45">
        <f t="shared" si="19"/>
        <v>183</v>
      </c>
      <c r="P47" s="46">
        <f t="shared" si="21"/>
        <v>18.355065195586761</v>
      </c>
      <c r="Q47" s="45">
        <f t="shared" si="3"/>
        <v>-957</v>
      </c>
      <c r="R47" s="46">
        <f t="shared" si="4"/>
        <v>-81.101694915254242</v>
      </c>
      <c r="S47" s="45">
        <f t="shared" si="0"/>
        <v>399</v>
      </c>
      <c r="T47" s="46">
        <f t="shared" si="11"/>
        <v>178.92376681614351</v>
      </c>
      <c r="U47" s="45">
        <f t="shared" si="1"/>
        <v>252</v>
      </c>
      <c r="V47" s="46">
        <f t="shared" si="5"/>
        <v>40.514469453376208</v>
      </c>
      <c r="W47" s="45">
        <f t="shared" si="2"/>
        <v>119</v>
      </c>
      <c r="X47" s="46">
        <f t="shared" si="6"/>
        <v>13.615560640732266</v>
      </c>
      <c r="Y47" s="45">
        <f t="shared" si="7"/>
        <v>64</v>
      </c>
      <c r="Z47" s="46">
        <f t="shared" si="8"/>
        <v>6.4451158106747233</v>
      </c>
      <c r="AA47" s="45">
        <f t="shared" si="9"/>
        <v>-164</v>
      </c>
      <c r="AB47" s="96">
        <f t="shared" si="10"/>
        <v>-15.515610217596972</v>
      </c>
    </row>
    <row r="48" spans="2:28" ht="16.5" x14ac:dyDescent="0.55000000000000004">
      <c r="B48" s="33"/>
      <c r="C48" s="49" t="s">
        <v>54</v>
      </c>
      <c r="D48" s="7">
        <v>13</v>
      </c>
      <c r="E48" s="7">
        <v>7</v>
      </c>
      <c r="F48" s="7">
        <v>5</v>
      </c>
      <c r="G48" s="7">
        <v>0</v>
      </c>
      <c r="H48" s="7">
        <v>0</v>
      </c>
      <c r="I48" s="7">
        <v>1</v>
      </c>
      <c r="J48" s="7">
        <v>1</v>
      </c>
      <c r="K48" s="7">
        <v>3</v>
      </c>
      <c r="L48" s="7">
        <v>156</v>
      </c>
      <c r="M48" s="39">
        <f t="shared" si="17"/>
        <v>-6</v>
      </c>
      <c r="N48" s="40">
        <f t="shared" si="18"/>
        <v>-46.153846153846153</v>
      </c>
      <c r="O48" s="39">
        <f t="shared" si="19"/>
        <v>-2</v>
      </c>
      <c r="P48" s="40">
        <f t="shared" si="21"/>
        <v>-28.571428571428569</v>
      </c>
      <c r="Q48" s="39">
        <f t="shared" si="3"/>
        <v>-5</v>
      </c>
      <c r="R48" s="40">
        <f t="shared" si="4"/>
        <v>-100</v>
      </c>
      <c r="S48" s="39">
        <f t="shared" si="0"/>
        <v>0</v>
      </c>
      <c r="T48" s="40" t="e">
        <f t="shared" si="11"/>
        <v>#DIV/0!</v>
      </c>
      <c r="U48" s="39">
        <f t="shared" si="1"/>
        <v>1</v>
      </c>
      <c r="V48" s="40"/>
      <c r="W48" s="39">
        <f t="shared" si="2"/>
        <v>0</v>
      </c>
      <c r="X48" s="40">
        <f t="shared" si="6"/>
        <v>0</v>
      </c>
      <c r="Y48" s="39">
        <f t="shared" si="7"/>
        <v>2</v>
      </c>
      <c r="Z48" s="40">
        <f t="shared" si="8"/>
        <v>200</v>
      </c>
      <c r="AA48" s="39">
        <f t="shared" si="9"/>
        <v>153</v>
      </c>
      <c r="AB48" s="95">
        <f t="shared" si="10"/>
        <v>5100</v>
      </c>
    </row>
    <row r="49" spans="2:28" x14ac:dyDescent="0.55000000000000004">
      <c r="B49" s="33"/>
      <c r="C49" s="92" t="s">
        <v>55</v>
      </c>
      <c r="D49" s="93">
        <v>5956</v>
      </c>
      <c r="E49" s="93">
        <v>5897</v>
      </c>
      <c r="F49" s="93">
        <v>6071</v>
      </c>
      <c r="G49" s="93">
        <v>1313</v>
      </c>
      <c r="H49" s="93">
        <v>1798</v>
      </c>
      <c r="I49" s="93">
        <v>3839</v>
      </c>
      <c r="J49" s="93">
        <v>5156</v>
      </c>
      <c r="K49" s="93">
        <v>5496</v>
      </c>
      <c r="L49" s="93">
        <v>5646</v>
      </c>
      <c r="M49" s="45">
        <f t="shared" si="17"/>
        <v>-59</v>
      </c>
      <c r="N49" s="46">
        <f t="shared" si="18"/>
        <v>-0.99059771658831441</v>
      </c>
      <c r="O49" s="45">
        <f t="shared" si="19"/>
        <v>174</v>
      </c>
      <c r="P49" s="46">
        <f t="shared" si="21"/>
        <v>2.9506528743428859</v>
      </c>
      <c r="Q49" s="45">
        <f t="shared" si="3"/>
        <v>-4758</v>
      </c>
      <c r="R49" s="46">
        <f t="shared" si="4"/>
        <v>-78.372591006423988</v>
      </c>
      <c r="S49" s="45">
        <f t="shared" si="0"/>
        <v>485</v>
      </c>
      <c r="T49" s="46">
        <f t="shared" si="11"/>
        <v>36.93830921553694</v>
      </c>
      <c r="U49" s="45">
        <f t="shared" si="1"/>
        <v>2041</v>
      </c>
      <c r="V49" s="46">
        <f t="shared" si="5"/>
        <v>113.51501668520578</v>
      </c>
      <c r="W49" s="45">
        <f t="shared" si="2"/>
        <v>1317</v>
      </c>
      <c r="X49" s="46">
        <f t="shared" si="6"/>
        <v>34.305808804376142</v>
      </c>
      <c r="Y49" s="45">
        <f t="shared" si="7"/>
        <v>340</v>
      </c>
      <c r="Z49" s="46">
        <f t="shared" si="8"/>
        <v>6.5942591155934833</v>
      </c>
      <c r="AA49" s="45">
        <f t="shared" si="9"/>
        <v>150</v>
      </c>
      <c r="AB49" s="96">
        <f t="shared" si="10"/>
        <v>2.7292576419213974</v>
      </c>
    </row>
    <row r="50" spans="2:28" x14ac:dyDescent="0.55000000000000004">
      <c r="B50" s="33"/>
      <c r="C50" s="49" t="s">
        <v>56</v>
      </c>
      <c r="D50" s="7">
        <v>1356</v>
      </c>
      <c r="E50" s="7">
        <v>1212</v>
      </c>
      <c r="F50" s="7">
        <v>1371</v>
      </c>
      <c r="G50" s="7">
        <v>217</v>
      </c>
      <c r="H50" s="7">
        <v>354</v>
      </c>
      <c r="I50" s="7">
        <v>696</v>
      </c>
      <c r="J50" s="7">
        <v>1085</v>
      </c>
      <c r="K50" s="7">
        <v>1065</v>
      </c>
      <c r="L50" s="7">
        <v>973</v>
      </c>
      <c r="M50" s="39">
        <f t="shared" si="17"/>
        <v>-144</v>
      </c>
      <c r="N50" s="40">
        <f t="shared" si="18"/>
        <v>-10.619469026548673</v>
      </c>
      <c r="O50" s="39">
        <f t="shared" si="19"/>
        <v>159</v>
      </c>
      <c r="P50" s="40">
        <f t="shared" si="21"/>
        <v>13.118811881188119</v>
      </c>
      <c r="Q50" s="39">
        <f t="shared" si="3"/>
        <v>-1154</v>
      </c>
      <c r="R50" s="40">
        <f t="shared" si="4"/>
        <v>-84.172137126185262</v>
      </c>
      <c r="S50" s="39">
        <f t="shared" si="0"/>
        <v>137</v>
      </c>
      <c r="T50" s="40">
        <f t="shared" si="11"/>
        <v>63.133640552995395</v>
      </c>
      <c r="U50" s="39">
        <f t="shared" si="1"/>
        <v>342</v>
      </c>
      <c r="V50" s="40">
        <f t="shared" si="5"/>
        <v>96.610169491525426</v>
      </c>
      <c r="W50" s="39">
        <f t="shared" si="2"/>
        <v>389</v>
      </c>
      <c r="X50" s="40">
        <f t="shared" si="6"/>
        <v>55.890804597701148</v>
      </c>
      <c r="Y50" s="39">
        <f t="shared" si="7"/>
        <v>-20</v>
      </c>
      <c r="Z50" s="40">
        <f t="shared" si="8"/>
        <v>-1.8433179723502304</v>
      </c>
      <c r="AA50" s="39">
        <f t="shared" si="9"/>
        <v>-92</v>
      </c>
      <c r="AB50" s="95">
        <f t="shared" si="10"/>
        <v>-8.63849765258216</v>
      </c>
    </row>
    <row r="51" spans="2:28" x14ac:dyDescent="0.55000000000000004">
      <c r="B51" s="33"/>
      <c r="C51" s="92" t="s">
        <v>57</v>
      </c>
      <c r="D51" s="93">
        <v>721</v>
      </c>
      <c r="E51" s="93">
        <v>627</v>
      </c>
      <c r="F51" s="93">
        <v>633</v>
      </c>
      <c r="G51" s="93">
        <v>121</v>
      </c>
      <c r="H51" s="93">
        <v>285</v>
      </c>
      <c r="I51" s="93">
        <v>523</v>
      </c>
      <c r="J51" s="93">
        <v>773</v>
      </c>
      <c r="K51" s="93">
        <v>795</v>
      </c>
      <c r="L51" s="93">
        <v>850</v>
      </c>
      <c r="M51" s="45">
        <f t="shared" si="17"/>
        <v>-94</v>
      </c>
      <c r="N51" s="46">
        <f t="shared" si="18"/>
        <v>-13.037447988904299</v>
      </c>
      <c r="O51" s="45">
        <f t="shared" si="19"/>
        <v>6</v>
      </c>
      <c r="P51" s="46">
        <f t="shared" si="21"/>
        <v>0.9569377990430622</v>
      </c>
      <c r="Q51" s="45">
        <f t="shared" si="3"/>
        <v>-512</v>
      </c>
      <c r="R51" s="46">
        <f t="shared" si="4"/>
        <v>-80.884676145339654</v>
      </c>
      <c r="S51" s="45">
        <f t="shared" si="0"/>
        <v>164</v>
      </c>
      <c r="T51" s="46">
        <f t="shared" si="11"/>
        <v>135.53719008264463</v>
      </c>
      <c r="U51" s="45">
        <f t="shared" si="1"/>
        <v>238</v>
      </c>
      <c r="V51" s="46">
        <f t="shared" si="5"/>
        <v>83.508771929824562</v>
      </c>
      <c r="W51" s="45">
        <f t="shared" si="2"/>
        <v>250</v>
      </c>
      <c r="X51" s="46">
        <f t="shared" si="6"/>
        <v>47.801147227533455</v>
      </c>
      <c r="Y51" s="45">
        <f t="shared" si="7"/>
        <v>22</v>
      </c>
      <c r="Z51" s="46">
        <f t="shared" si="8"/>
        <v>2.8460543337645539</v>
      </c>
      <c r="AA51" s="45">
        <f t="shared" si="9"/>
        <v>55</v>
      </c>
      <c r="AB51" s="96">
        <f t="shared" si="10"/>
        <v>6.9182389937106921</v>
      </c>
    </row>
    <row r="52" spans="2:28" ht="6" customHeight="1" x14ac:dyDescent="0.55000000000000004">
      <c r="B52" s="33"/>
      <c r="C52" s="47"/>
      <c r="D52" s="6"/>
      <c r="E52" s="6"/>
      <c r="F52" s="6"/>
      <c r="G52" s="6"/>
      <c r="H52" s="6"/>
      <c r="I52" s="6">
        <v>0</v>
      </c>
      <c r="J52" s="6">
        <v>0</v>
      </c>
      <c r="K52" s="6"/>
      <c r="L52" s="6">
        <v>0</v>
      </c>
      <c r="M52" s="39"/>
      <c r="N52" s="40"/>
      <c r="O52" s="39"/>
      <c r="P52" s="40"/>
      <c r="Q52" s="39"/>
      <c r="R52" s="40"/>
      <c r="S52" s="39">
        <f t="shared" si="0"/>
        <v>0</v>
      </c>
      <c r="T52" s="40"/>
      <c r="U52" s="39">
        <f t="shared" si="1"/>
        <v>0</v>
      </c>
      <c r="V52" s="40"/>
      <c r="W52" s="39">
        <f t="shared" si="2"/>
        <v>0</v>
      </c>
      <c r="X52" s="40"/>
      <c r="Y52" s="39"/>
      <c r="Z52" s="40"/>
      <c r="AA52" s="39"/>
      <c r="AB52" s="95"/>
    </row>
    <row r="53" spans="2:28" x14ac:dyDescent="0.55000000000000004">
      <c r="B53" s="28" t="s">
        <v>58</v>
      </c>
      <c r="C53" s="47"/>
      <c r="D53" s="8">
        <v>462295</v>
      </c>
      <c r="E53" s="8">
        <v>480102</v>
      </c>
      <c r="F53" s="8">
        <v>500602</v>
      </c>
      <c r="G53" s="8">
        <v>169949</v>
      </c>
      <c r="H53" s="8">
        <v>229813</v>
      </c>
      <c r="I53" s="8">
        <v>469643</v>
      </c>
      <c r="J53" s="8">
        <v>499519</v>
      </c>
      <c r="K53" s="8">
        <v>485725</v>
      </c>
      <c r="L53" s="8">
        <v>471642</v>
      </c>
      <c r="M53" s="41">
        <f t="shared" si="17"/>
        <v>17807</v>
      </c>
      <c r="N53" s="37">
        <f t="shared" si="18"/>
        <v>3.8518694772818227</v>
      </c>
      <c r="O53" s="41">
        <f t="shared" si="19"/>
        <v>20500</v>
      </c>
      <c r="P53" s="37">
        <f t="shared" ref="P53:P76" si="22">(F53-E53)/E53*100</f>
        <v>4.2699259740638453</v>
      </c>
      <c r="Q53" s="41">
        <f t="shared" si="3"/>
        <v>-330653</v>
      </c>
      <c r="R53" s="37">
        <f t="shared" si="4"/>
        <v>-66.051074506294412</v>
      </c>
      <c r="S53" s="41">
        <f t="shared" si="0"/>
        <v>59864</v>
      </c>
      <c r="T53" s="37">
        <f t="shared" si="11"/>
        <v>35.224685052574593</v>
      </c>
      <c r="U53" s="41">
        <f t="shared" si="1"/>
        <v>239830</v>
      </c>
      <c r="V53" s="37">
        <f t="shared" si="5"/>
        <v>104.35876125371497</v>
      </c>
      <c r="W53" s="41">
        <f t="shared" si="2"/>
        <v>29876</v>
      </c>
      <c r="X53" s="37">
        <f t="shared" si="6"/>
        <v>6.361427722759629</v>
      </c>
      <c r="Y53" s="41">
        <f t="shared" si="7"/>
        <v>-13794</v>
      </c>
      <c r="Z53" s="37">
        <f t="shared" si="8"/>
        <v>-2.7614565211733688</v>
      </c>
      <c r="AA53" s="41">
        <f t="shared" si="9"/>
        <v>-14083</v>
      </c>
      <c r="AB53" s="94">
        <f t="shared" si="10"/>
        <v>-2.8993772196201557</v>
      </c>
    </row>
    <row r="54" spans="2:28" x14ac:dyDescent="0.55000000000000004">
      <c r="B54" s="32"/>
      <c r="C54" s="92" t="s">
        <v>59</v>
      </c>
      <c r="D54" s="93">
        <v>70960</v>
      </c>
      <c r="E54" s="93">
        <v>74574</v>
      </c>
      <c r="F54" s="93">
        <v>80580</v>
      </c>
      <c r="G54" s="93">
        <v>28821</v>
      </c>
      <c r="H54" s="93">
        <v>34700</v>
      </c>
      <c r="I54" s="93">
        <v>79701</v>
      </c>
      <c r="J54" s="93">
        <v>91511</v>
      </c>
      <c r="K54" s="93">
        <v>86571</v>
      </c>
      <c r="L54" s="93">
        <v>83500</v>
      </c>
      <c r="M54" s="45">
        <f t="shared" si="17"/>
        <v>3614</v>
      </c>
      <c r="N54" s="46">
        <f t="shared" si="18"/>
        <v>5.0930101465614426</v>
      </c>
      <c r="O54" s="45">
        <f t="shared" si="19"/>
        <v>6006</v>
      </c>
      <c r="P54" s="46">
        <f t="shared" si="22"/>
        <v>8.0537452731515007</v>
      </c>
      <c r="Q54" s="45">
        <f t="shared" si="3"/>
        <v>-51759</v>
      </c>
      <c r="R54" s="46">
        <f t="shared" si="4"/>
        <v>-64.23306031273269</v>
      </c>
      <c r="S54" s="45">
        <f t="shared" si="0"/>
        <v>5879</v>
      </c>
      <c r="T54" s="46">
        <f t="shared" si="11"/>
        <v>20.398320668956664</v>
      </c>
      <c r="U54" s="45">
        <f t="shared" si="1"/>
        <v>45001</v>
      </c>
      <c r="V54" s="46">
        <f t="shared" si="5"/>
        <v>129.68587896253604</v>
      </c>
      <c r="W54" s="45">
        <f t="shared" si="2"/>
        <v>11810</v>
      </c>
      <c r="X54" s="46">
        <f t="shared" si="6"/>
        <v>14.817881833352153</v>
      </c>
      <c r="Y54" s="45">
        <f t="shared" si="7"/>
        <v>-4940</v>
      </c>
      <c r="Z54" s="46">
        <f t="shared" si="8"/>
        <v>-5.3982581329020558</v>
      </c>
      <c r="AA54" s="45">
        <f t="shared" si="9"/>
        <v>-3071</v>
      </c>
      <c r="AB54" s="96">
        <f t="shared" si="10"/>
        <v>-3.5473772972473463</v>
      </c>
    </row>
    <row r="55" spans="2:28" x14ac:dyDescent="0.55000000000000004">
      <c r="B55" s="32"/>
      <c r="C55" s="49" t="s">
        <v>60</v>
      </c>
      <c r="D55" s="7">
        <v>7688</v>
      </c>
      <c r="E55" s="7">
        <v>8089</v>
      </c>
      <c r="F55" s="7">
        <v>8322</v>
      </c>
      <c r="G55" s="7">
        <v>3146</v>
      </c>
      <c r="H55" s="7">
        <v>3827</v>
      </c>
      <c r="I55" s="7">
        <v>8402</v>
      </c>
      <c r="J55" s="7">
        <v>9327</v>
      </c>
      <c r="K55" s="7">
        <v>9148</v>
      </c>
      <c r="L55" s="7">
        <v>8728</v>
      </c>
      <c r="M55" s="39">
        <f t="shared" si="17"/>
        <v>401</v>
      </c>
      <c r="N55" s="40">
        <f t="shared" si="18"/>
        <v>5.2159209157127986</v>
      </c>
      <c r="O55" s="39">
        <f t="shared" si="19"/>
        <v>233</v>
      </c>
      <c r="P55" s="40">
        <f t="shared" si="22"/>
        <v>2.8804549388057854</v>
      </c>
      <c r="Q55" s="39">
        <f t="shared" si="3"/>
        <v>-5176</v>
      </c>
      <c r="R55" s="40">
        <f t="shared" si="4"/>
        <v>-62.196587358807975</v>
      </c>
      <c r="S55" s="39">
        <f t="shared" si="0"/>
        <v>681</v>
      </c>
      <c r="T55" s="40">
        <f t="shared" si="11"/>
        <v>21.646535282898917</v>
      </c>
      <c r="U55" s="39">
        <f t="shared" si="1"/>
        <v>4575</v>
      </c>
      <c r="V55" s="40">
        <f t="shared" si="5"/>
        <v>119.54533577214528</v>
      </c>
      <c r="W55" s="39">
        <f t="shared" si="2"/>
        <v>925</v>
      </c>
      <c r="X55" s="40">
        <f t="shared" si="6"/>
        <v>11.009283503927636</v>
      </c>
      <c r="Y55" s="39">
        <f t="shared" si="7"/>
        <v>-179</v>
      </c>
      <c r="Z55" s="40">
        <f t="shared" si="8"/>
        <v>-1.9191594296129515</v>
      </c>
      <c r="AA55" s="39">
        <f t="shared" si="9"/>
        <v>-420</v>
      </c>
      <c r="AB55" s="95">
        <f t="shared" si="10"/>
        <v>-4.5911674682990817</v>
      </c>
    </row>
    <row r="56" spans="2:28" x14ac:dyDescent="0.55000000000000004">
      <c r="B56" s="32"/>
      <c r="C56" s="92" t="s">
        <v>61</v>
      </c>
      <c r="D56" s="93">
        <v>12275</v>
      </c>
      <c r="E56" s="93">
        <v>12381</v>
      </c>
      <c r="F56" s="93">
        <v>12256</v>
      </c>
      <c r="G56" s="93">
        <v>3777</v>
      </c>
      <c r="H56" s="93">
        <v>5460</v>
      </c>
      <c r="I56" s="93">
        <v>11861</v>
      </c>
      <c r="J56" s="93">
        <v>12814</v>
      </c>
      <c r="K56" s="93">
        <v>13606</v>
      </c>
      <c r="L56" s="93">
        <v>13143</v>
      </c>
      <c r="M56" s="45">
        <f t="shared" si="17"/>
        <v>106</v>
      </c>
      <c r="N56" s="46">
        <f t="shared" si="18"/>
        <v>0.86354378818737276</v>
      </c>
      <c r="O56" s="45">
        <f t="shared" si="19"/>
        <v>-125</v>
      </c>
      <c r="P56" s="46">
        <f t="shared" si="22"/>
        <v>-1.0096115014942251</v>
      </c>
      <c r="Q56" s="45">
        <f t="shared" si="3"/>
        <v>-8479</v>
      </c>
      <c r="R56" s="46">
        <f t="shared" si="4"/>
        <v>-69.182441253263704</v>
      </c>
      <c r="S56" s="45">
        <f t="shared" si="0"/>
        <v>1683</v>
      </c>
      <c r="T56" s="46">
        <f t="shared" si="11"/>
        <v>44.559173947577442</v>
      </c>
      <c r="U56" s="45">
        <f t="shared" si="1"/>
        <v>6401</v>
      </c>
      <c r="V56" s="46">
        <f t="shared" si="5"/>
        <v>117.23443223443223</v>
      </c>
      <c r="W56" s="45">
        <f t="shared" si="2"/>
        <v>953</v>
      </c>
      <c r="X56" s="46">
        <f t="shared" si="6"/>
        <v>8.0347356883905228</v>
      </c>
      <c r="Y56" s="45">
        <f t="shared" si="7"/>
        <v>792</v>
      </c>
      <c r="Z56" s="46">
        <f t="shared" si="8"/>
        <v>6.1807398158264402</v>
      </c>
      <c r="AA56" s="45">
        <f t="shared" si="9"/>
        <v>-463</v>
      </c>
      <c r="AB56" s="96">
        <f t="shared" si="10"/>
        <v>-3.4029104806702923</v>
      </c>
    </row>
    <row r="57" spans="2:28" x14ac:dyDescent="0.55000000000000004">
      <c r="B57" s="32"/>
      <c r="C57" s="49" t="s">
        <v>62</v>
      </c>
      <c r="D57" s="7">
        <v>6123</v>
      </c>
      <c r="E57" s="7">
        <v>6574</v>
      </c>
      <c r="F57" s="7">
        <v>7191</v>
      </c>
      <c r="G57" s="7">
        <v>3255</v>
      </c>
      <c r="H57" s="7">
        <v>3045</v>
      </c>
      <c r="I57" s="7">
        <v>8641</v>
      </c>
      <c r="J57" s="7">
        <v>7968</v>
      </c>
      <c r="K57" s="7">
        <v>8155</v>
      </c>
      <c r="L57" s="7">
        <v>7353</v>
      </c>
      <c r="M57" s="39">
        <f t="shared" si="17"/>
        <v>451</v>
      </c>
      <c r="N57" s="40">
        <f t="shared" si="18"/>
        <v>7.3656704229952643</v>
      </c>
      <c r="O57" s="39">
        <f t="shared" si="19"/>
        <v>617</v>
      </c>
      <c r="P57" s="40">
        <f t="shared" si="22"/>
        <v>9.385457864313965</v>
      </c>
      <c r="Q57" s="39">
        <f t="shared" si="3"/>
        <v>-3936</v>
      </c>
      <c r="R57" s="40">
        <f t="shared" si="4"/>
        <v>-54.735085523571122</v>
      </c>
      <c r="S57" s="39">
        <f t="shared" si="0"/>
        <v>-210</v>
      </c>
      <c r="T57" s="40">
        <f t="shared" si="11"/>
        <v>-6.4516129032258061</v>
      </c>
      <c r="U57" s="39">
        <f t="shared" si="1"/>
        <v>5596</v>
      </c>
      <c r="V57" s="40">
        <f t="shared" si="5"/>
        <v>183.77668308702792</v>
      </c>
      <c r="W57" s="39">
        <f t="shared" si="2"/>
        <v>-673</v>
      </c>
      <c r="X57" s="40">
        <f t="shared" si="6"/>
        <v>-7.7884504108320787</v>
      </c>
      <c r="Y57" s="39">
        <f t="shared" si="7"/>
        <v>187</v>
      </c>
      <c r="Z57" s="40">
        <f t="shared" si="8"/>
        <v>2.3468875502008033</v>
      </c>
      <c r="AA57" s="39">
        <f t="shared" si="9"/>
        <v>-802</v>
      </c>
      <c r="AB57" s="95">
        <f t="shared" si="10"/>
        <v>-9.8344573881054576</v>
      </c>
    </row>
    <row r="58" spans="2:28" x14ac:dyDescent="0.55000000000000004">
      <c r="B58" s="32"/>
      <c r="C58" s="92" t="s">
        <v>63</v>
      </c>
      <c r="D58" s="93">
        <v>1236</v>
      </c>
      <c r="E58" s="93">
        <v>1323</v>
      </c>
      <c r="F58" s="93">
        <v>1296</v>
      </c>
      <c r="G58" s="93">
        <v>556</v>
      </c>
      <c r="H58" s="93">
        <v>1122</v>
      </c>
      <c r="I58" s="93">
        <v>1767</v>
      </c>
      <c r="J58" s="93">
        <v>1783</v>
      </c>
      <c r="K58" s="93">
        <v>1746</v>
      </c>
      <c r="L58" s="93">
        <v>1787</v>
      </c>
      <c r="M58" s="45">
        <f t="shared" si="17"/>
        <v>87</v>
      </c>
      <c r="N58" s="46">
        <f t="shared" si="18"/>
        <v>7.0388349514563107</v>
      </c>
      <c r="O58" s="45">
        <f t="shared" si="19"/>
        <v>-27</v>
      </c>
      <c r="P58" s="46">
        <f t="shared" si="22"/>
        <v>-2.0408163265306123</v>
      </c>
      <c r="Q58" s="45">
        <f t="shared" si="3"/>
        <v>-740</v>
      </c>
      <c r="R58" s="46">
        <f t="shared" si="4"/>
        <v>-57.098765432098766</v>
      </c>
      <c r="S58" s="45">
        <f t="shared" si="0"/>
        <v>566</v>
      </c>
      <c r="T58" s="46">
        <f t="shared" si="11"/>
        <v>101.79856115107914</v>
      </c>
      <c r="U58" s="45">
        <f t="shared" si="1"/>
        <v>645</v>
      </c>
      <c r="V58" s="46">
        <f t="shared" si="5"/>
        <v>57.486631016042779</v>
      </c>
      <c r="W58" s="45">
        <f t="shared" si="2"/>
        <v>16</v>
      </c>
      <c r="X58" s="46">
        <f t="shared" si="6"/>
        <v>0.90548953027730616</v>
      </c>
      <c r="Y58" s="45">
        <f t="shared" si="7"/>
        <v>-37</v>
      </c>
      <c r="Z58" s="46">
        <f t="shared" si="8"/>
        <v>-2.0751542344363432</v>
      </c>
      <c r="AA58" s="45">
        <f t="shared" si="9"/>
        <v>41</v>
      </c>
      <c r="AB58" s="96">
        <f t="shared" si="10"/>
        <v>2.3482245131729669</v>
      </c>
    </row>
    <row r="59" spans="2:28" x14ac:dyDescent="0.55000000000000004">
      <c r="B59" s="32"/>
      <c r="C59" s="49" t="s">
        <v>64</v>
      </c>
      <c r="D59" s="7">
        <v>69782</v>
      </c>
      <c r="E59" s="7">
        <v>68634</v>
      </c>
      <c r="F59" s="7">
        <v>69745</v>
      </c>
      <c r="G59" s="7">
        <v>14801</v>
      </c>
      <c r="H59" s="7">
        <v>41857</v>
      </c>
      <c r="I59" s="7">
        <v>58367</v>
      </c>
      <c r="J59" s="7">
        <v>59242</v>
      </c>
      <c r="K59" s="7">
        <v>59201</v>
      </c>
      <c r="L59" s="7">
        <v>57869</v>
      </c>
      <c r="M59" s="39">
        <f t="shared" si="17"/>
        <v>-1148</v>
      </c>
      <c r="N59" s="40">
        <f t="shared" si="18"/>
        <v>-1.6451233842538191</v>
      </c>
      <c r="O59" s="39">
        <f t="shared" si="19"/>
        <v>1111</v>
      </c>
      <c r="P59" s="40">
        <f t="shared" si="22"/>
        <v>1.6187312410758516</v>
      </c>
      <c r="Q59" s="39">
        <f t="shared" si="3"/>
        <v>-54944</v>
      </c>
      <c r="R59" s="40">
        <f t="shared" si="4"/>
        <v>-78.778407054269124</v>
      </c>
      <c r="S59" s="39">
        <f t="shared" si="0"/>
        <v>27056</v>
      </c>
      <c r="T59" s="40">
        <f t="shared" si="11"/>
        <v>182.79845956354302</v>
      </c>
      <c r="U59" s="39">
        <f t="shared" si="1"/>
        <v>16510</v>
      </c>
      <c r="V59" s="40">
        <f t="shared" si="5"/>
        <v>39.443820627374151</v>
      </c>
      <c r="W59" s="39">
        <f t="shared" si="2"/>
        <v>875</v>
      </c>
      <c r="X59" s="40">
        <f t="shared" si="6"/>
        <v>1.4991347850669043</v>
      </c>
      <c r="Y59" s="39">
        <f t="shared" si="7"/>
        <v>-41</v>
      </c>
      <c r="Z59" s="40">
        <f t="shared" si="8"/>
        <v>-6.9207656730022618E-2</v>
      </c>
      <c r="AA59" s="39">
        <f t="shared" si="9"/>
        <v>-1332</v>
      </c>
      <c r="AB59" s="95">
        <f t="shared" si="10"/>
        <v>-2.2499619938852384</v>
      </c>
    </row>
    <row r="60" spans="2:28" x14ac:dyDescent="0.55000000000000004">
      <c r="B60" s="32"/>
      <c r="C60" s="92" t="s">
        <v>65</v>
      </c>
      <c r="D60" s="93">
        <v>1894</v>
      </c>
      <c r="E60" s="93">
        <v>1824</v>
      </c>
      <c r="F60" s="93">
        <v>1832</v>
      </c>
      <c r="G60" s="93">
        <v>728</v>
      </c>
      <c r="H60" s="93">
        <v>569</v>
      </c>
      <c r="I60" s="93">
        <v>1513</v>
      </c>
      <c r="J60" s="93">
        <v>1993</v>
      </c>
      <c r="K60" s="93">
        <v>1893</v>
      </c>
      <c r="L60" s="93">
        <v>1846</v>
      </c>
      <c r="M60" s="45">
        <f t="shared" si="17"/>
        <v>-70</v>
      </c>
      <c r="N60" s="46">
        <f t="shared" si="18"/>
        <v>-3.6958817317845831</v>
      </c>
      <c r="O60" s="45">
        <f t="shared" si="19"/>
        <v>8</v>
      </c>
      <c r="P60" s="46">
        <f t="shared" si="22"/>
        <v>0.43859649122807015</v>
      </c>
      <c r="Q60" s="45">
        <f t="shared" si="3"/>
        <v>-1104</v>
      </c>
      <c r="R60" s="46">
        <f t="shared" si="4"/>
        <v>-60.262008733624448</v>
      </c>
      <c r="S60" s="45">
        <f t="shared" si="0"/>
        <v>-159</v>
      </c>
      <c r="T60" s="46">
        <f t="shared" si="11"/>
        <v>-21.840659340659339</v>
      </c>
      <c r="U60" s="45">
        <f t="shared" si="1"/>
        <v>944</v>
      </c>
      <c r="V60" s="46">
        <f t="shared" si="5"/>
        <v>165.90509666080843</v>
      </c>
      <c r="W60" s="45">
        <f t="shared" si="2"/>
        <v>480</v>
      </c>
      <c r="X60" s="46">
        <f t="shared" si="6"/>
        <v>31.725049570389952</v>
      </c>
      <c r="Y60" s="45">
        <f t="shared" si="7"/>
        <v>-100</v>
      </c>
      <c r="Z60" s="46">
        <f t="shared" si="8"/>
        <v>-5.0175614651279474</v>
      </c>
      <c r="AA60" s="45">
        <f t="shared" si="9"/>
        <v>-47</v>
      </c>
      <c r="AB60" s="96">
        <f t="shared" si="10"/>
        <v>-2.4828314844162707</v>
      </c>
    </row>
    <row r="61" spans="2:28" x14ac:dyDescent="0.55000000000000004">
      <c r="B61" s="32"/>
      <c r="C61" s="49" t="s">
        <v>66</v>
      </c>
      <c r="D61" s="7">
        <v>69803</v>
      </c>
      <c r="E61" s="7">
        <v>74032</v>
      </c>
      <c r="F61" s="7">
        <v>77013</v>
      </c>
      <c r="G61" s="7">
        <v>35267</v>
      </c>
      <c r="H61" s="7">
        <v>32199</v>
      </c>
      <c r="I61" s="7">
        <v>65411</v>
      </c>
      <c r="J61" s="7">
        <v>74484</v>
      </c>
      <c r="K61" s="7">
        <v>76685</v>
      </c>
      <c r="L61" s="7">
        <v>71323</v>
      </c>
      <c r="M61" s="39">
        <f t="shared" si="17"/>
        <v>4229</v>
      </c>
      <c r="N61" s="40">
        <f t="shared" si="18"/>
        <v>6.0584788619400314</v>
      </c>
      <c r="O61" s="39">
        <f t="shared" si="19"/>
        <v>2981</v>
      </c>
      <c r="P61" s="40">
        <f t="shared" si="22"/>
        <v>4.0266371298897781</v>
      </c>
      <c r="Q61" s="39">
        <f t="shared" si="3"/>
        <v>-41746</v>
      </c>
      <c r="R61" s="40">
        <f t="shared" si="4"/>
        <v>-54.206432680196848</v>
      </c>
      <c r="S61" s="39">
        <f t="shared" si="0"/>
        <v>-3068</v>
      </c>
      <c r="T61" s="40">
        <f t="shared" si="11"/>
        <v>-8.6993506677630652</v>
      </c>
      <c r="U61" s="39">
        <f t="shared" si="1"/>
        <v>33212</v>
      </c>
      <c r="V61" s="40">
        <f t="shared" si="5"/>
        <v>103.14606043665952</v>
      </c>
      <c r="W61" s="39">
        <f t="shared" si="2"/>
        <v>9073</v>
      </c>
      <c r="X61" s="40">
        <f t="shared" si="6"/>
        <v>13.870755683294858</v>
      </c>
      <c r="Y61" s="39">
        <f t="shared" si="7"/>
        <v>2201</v>
      </c>
      <c r="Z61" s="40">
        <f t="shared" si="8"/>
        <v>2.954997046345524</v>
      </c>
      <c r="AA61" s="39">
        <f t="shared" si="9"/>
        <v>-5362</v>
      </c>
      <c r="AB61" s="95">
        <f t="shared" si="10"/>
        <v>-6.9922409858512102</v>
      </c>
    </row>
    <row r="62" spans="2:28" x14ac:dyDescent="0.55000000000000004">
      <c r="B62" s="32"/>
      <c r="C62" s="92" t="s">
        <v>67</v>
      </c>
      <c r="D62" s="93">
        <v>1357</v>
      </c>
      <c r="E62" s="93">
        <v>1636</v>
      </c>
      <c r="F62" s="93">
        <v>1966</v>
      </c>
      <c r="G62" s="93">
        <v>880</v>
      </c>
      <c r="H62" s="93">
        <v>1391</v>
      </c>
      <c r="I62" s="93">
        <v>2252</v>
      </c>
      <c r="J62" s="93">
        <v>2374</v>
      </c>
      <c r="K62" s="93">
        <v>2692</v>
      </c>
      <c r="L62" s="93">
        <v>2608</v>
      </c>
      <c r="M62" s="45">
        <f t="shared" si="17"/>
        <v>279</v>
      </c>
      <c r="N62" s="46">
        <f t="shared" si="18"/>
        <v>20.56005895357406</v>
      </c>
      <c r="O62" s="45">
        <f t="shared" si="19"/>
        <v>330</v>
      </c>
      <c r="P62" s="46">
        <f t="shared" si="22"/>
        <v>20.171149144254279</v>
      </c>
      <c r="Q62" s="45">
        <f t="shared" si="3"/>
        <v>-1086</v>
      </c>
      <c r="R62" s="46">
        <f t="shared" si="4"/>
        <v>-55.239064089521875</v>
      </c>
      <c r="S62" s="45">
        <f t="shared" si="0"/>
        <v>511</v>
      </c>
      <c r="T62" s="46">
        <f t="shared" si="11"/>
        <v>58.06818181818182</v>
      </c>
      <c r="U62" s="45">
        <f t="shared" si="1"/>
        <v>861</v>
      </c>
      <c r="V62" s="46">
        <f t="shared" si="5"/>
        <v>61.897915168943207</v>
      </c>
      <c r="W62" s="45">
        <f t="shared" si="2"/>
        <v>122</v>
      </c>
      <c r="X62" s="46">
        <f t="shared" si="6"/>
        <v>5.4174067495559504</v>
      </c>
      <c r="Y62" s="45">
        <f t="shared" si="7"/>
        <v>318</v>
      </c>
      <c r="Z62" s="46">
        <f t="shared" si="8"/>
        <v>13.395113732097725</v>
      </c>
      <c r="AA62" s="45">
        <f t="shared" si="9"/>
        <v>-84</v>
      </c>
      <c r="AB62" s="96">
        <f t="shared" si="10"/>
        <v>-3.1203566121842496</v>
      </c>
    </row>
    <row r="63" spans="2:28" x14ac:dyDescent="0.55000000000000004">
      <c r="B63" s="32"/>
      <c r="C63" s="49" t="s">
        <v>68</v>
      </c>
      <c r="D63" s="7">
        <v>4321</v>
      </c>
      <c r="E63" s="7">
        <v>4578</v>
      </c>
      <c r="F63" s="7">
        <v>4411</v>
      </c>
      <c r="G63" s="7">
        <v>1212</v>
      </c>
      <c r="H63" s="7">
        <v>1430</v>
      </c>
      <c r="I63" s="7">
        <v>4969</v>
      </c>
      <c r="J63" s="7">
        <v>5495</v>
      </c>
      <c r="K63" s="7">
        <v>5633</v>
      </c>
      <c r="L63" s="7">
        <v>5256</v>
      </c>
      <c r="M63" s="39">
        <f t="shared" si="17"/>
        <v>257</v>
      </c>
      <c r="N63" s="40">
        <f t="shared" si="18"/>
        <v>5.9476972922934506</v>
      </c>
      <c r="O63" s="39">
        <f t="shared" si="19"/>
        <v>-167</v>
      </c>
      <c r="P63" s="40">
        <f t="shared" si="22"/>
        <v>-3.6478811708169507</v>
      </c>
      <c r="Q63" s="39">
        <f t="shared" si="3"/>
        <v>-3199</v>
      </c>
      <c r="R63" s="40">
        <f t="shared" si="4"/>
        <v>-72.523237361142606</v>
      </c>
      <c r="S63" s="39">
        <f t="shared" si="0"/>
        <v>218</v>
      </c>
      <c r="T63" s="40">
        <f t="shared" si="11"/>
        <v>17.986798679867988</v>
      </c>
      <c r="U63" s="39">
        <f t="shared" si="1"/>
        <v>3539</v>
      </c>
      <c r="V63" s="40">
        <f t="shared" si="5"/>
        <v>247.48251748251749</v>
      </c>
      <c r="W63" s="39">
        <f t="shared" si="2"/>
        <v>526</v>
      </c>
      <c r="X63" s="40">
        <f t="shared" si="6"/>
        <v>10.585630911652244</v>
      </c>
      <c r="Y63" s="39">
        <f t="shared" si="7"/>
        <v>138</v>
      </c>
      <c r="Z63" s="40">
        <f t="shared" si="8"/>
        <v>2.5113739763421292</v>
      </c>
      <c r="AA63" s="39">
        <f t="shared" si="9"/>
        <v>-377</v>
      </c>
      <c r="AB63" s="95">
        <f t="shared" si="10"/>
        <v>-6.6927037102787148</v>
      </c>
    </row>
    <row r="64" spans="2:28" x14ac:dyDescent="0.55000000000000004">
      <c r="B64" s="32"/>
      <c r="C64" s="92" t="s">
        <v>69</v>
      </c>
      <c r="D64" s="93">
        <v>14563</v>
      </c>
      <c r="E64" s="93">
        <v>14359</v>
      </c>
      <c r="F64" s="93">
        <v>14869</v>
      </c>
      <c r="G64" s="93">
        <v>4351</v>
      </c>
      <c r="H64" s="93">
        <v>13148</v>
      </c>
      <c r="I64" s="93">
        <v>18770</v>
      </c>
      <c r="J64" s="93">
        <v>15172</v>
      </c>
      <c r="K64" s="93">
        <v>10041</v>
      </c>
      <c r="L64" s="93">
        <v>13317</v>
      </c>
      <c r="M64" s="45">
        <f t="shared" si="17"/>
        <v>-204</v>
      </c>
      <c r="N64" s="46">
        <f t="shared" si="18"/>
        <v>-1.4008102726086658</v>
      </c>
      <c r="O64" s="45">
        <f t="shared" si="19"/>
        <v>510</v>
      </c>
      <c r="P64" s="46">
        <f t="shared" si="22"/>
        <v>3.5517793718225508</v>
      </c>
      <c r="Q64" s="45">
        <f t="shared" si="3"/>
        <v>-10518</v>
      </c>
      <c r="R64" s="46">
        <f t="shared" si="4"/>
        <v>-70.737776582150786</v>
      </c>
      <c r="S64" s="45">
        <f t="shared" si="0"/>
        <v>8797</v>
      </c>
      <c r="T64" s="46">
        <f t="shared" si="11"/>
        <v>202.1834061135371</v>
      </c>
      <c r="U64" s="45">
        <f t="shared" si="1"/>
        <v>5622</v>
      </c>
      <c r="V64" s="46">
        <f t="shared" si="5"/>
        <v>42.759355034986307</v>
      </c>
      <c r="W64" s="45">
        <f t="shared" si="2"/>
        <v>-3598</v>
      </c>
      <c r="X64" s="46">
        <f t="shared" si="6"/>
        <v>-19.168886521044222</v>
      </c>
      <c r="Y64" s="45">
        <f t="shared" si="7"/>
        <v>-5131</v>
      </c>
      <c r="Z64" s="46">
        <f t="shared" si="8"/>
        <v>-33.818876878460323</v>
      </c>
      <c r="AA64" s="45">
        <f t="shared" si="9"/>
        <v>3276</v>
      </c>
      <c r="AB64" s="96">
        <f t="shared" si="10"/>
        <v>32.626232446967435</v>
      </c>
    </row>
    <row r="65" spans="2:28" x14ac:dyDescent="0.55000000000000004">
      <c r="B65" s="32"/>
      <c r="C65" s="49" t="s">
        <v>70</v>
      </c>
      <c r="D65" s="7">
        <v>29047</v>
      </c>
      <c r="E65" s="7">
        <v>29171</v>
      </c>
      <c r="F65" s="7">
        <v>30196</v>
      </c>
      <c r="G65" s="7">
        <v>8936</v>
      </c>
      <c r="H65" s="7">
        <v>9061</v>
      </c>
      <c r="I65" s="7">
        <v>18089</v>
      </c>
      <c r="J65" s="7">
        <v>21391</v>
      </c>
      <c r="K65" s="7">
        <v>21832</v>
      </c>
      <c r="L65" s="7">
        <v>22710</v>
      </c>
      <c r="M65" s="39">
        <f t="shared" si="17"/>
        <v>124</v>
      </c>
      <c r="N65" s="40">
        <f t="shared" si="18"/>
        <v>0.42689434364994666</v>
      </c>
      <c r="O65" s="39">
        <f t="shared" si="19"/>
        <v>1025</v>
      </c>
      <c r="P65" s="40">
        <f t="shared" si="22"/>
        <v>3.5137636693976897</v>
      </c>
      <c r="Q65" s="39">
        <f t="shared" si="3"/>
        <v>-21260</v>
      </c>
      <c r="R65" s="40">
        <f t="shared" si="4"/>
        <v>-70.406676380977615</v>
      </c>
      <c r="S65" s="39">
        <f t="shared" si="0"/>
        <v>125</v>
      </c>
      <c r="T65" s="40">
        <f t="shared" si="11"/>
        <v>1.3988361683079678</v>
      </c>
      <c r="U65" s="39">
        <f t="shared" si="1"/>
        <v>9028</v>
      </c>
      <c r="V65" s="40">
        <f t="shared" si="5"/>
        <v>99.63580178788213</v>
      </c>
      <c r="W65" s="39">
        <f t="shared" si="2"/>
        <v>3302</v>
      </c>
      <c r="X65" s="40">
        <f t="shared" si="6"/>
        <v>18.254187627840125</v>
      </c>
      <c r="Y65" s="39">
        <f t="shared" si="7"/>
        <v>441</v>
      </c>
      <c r="Z65" s="40">
        <f t="shared" si="8"/>
        <v>2.0616146977700902</v>
      </c>
      <c r="AA65" s="39">
        <f t="shared" si="9"/>
        <v>878</v>
      </c>
      <c r="AB65" s="95">
        <f t="shared" si="10"/>
        <v>4.0216196408940998</v>
      </c>
    </row>
    <row r="66" spans="2:28" x14ac:dyDescent="0.55000000000000004">
      <c r="B66" s="32"/>
      <c r="C66" s="92" t="s">
        <v>71</v>
      </c>
      <c r="D66" s="93">
        <v>3485</v>
      </c>
      <c r="E66" s="93">
        <v>3784</v>
      </c>
      <c r="F66" s="93">
        <v>4007</v>
      </c>
      <c r="G66" s="93">
        <v>1172</v>
      </c>
      <c r="H66" s="93">
        <v>1021</v>
      </c>
      <c r="I66" s="93">
        <v>3848</v>
      </c>
      <c r="J66" s="93">
        <v>3998</v>
      </c>
      <c r="K66" s="93">
        <v>3780</v>
      </c>
      <c r="L66" s="93">
        <v>3885</v>
      </c>
      <c r="M66" s="45">
        <f t="shared" si="17"/>
        <v>299</v>
      </c>
      <c r="N66" s="46">
        <f t="shared" si="18"/>
        <v>8.579626972740316</v>
      </c>
      <c r="O66" s="45">
        <f t="shared" si="19"/>
        <v>223</v>
      </c>
      <c r="P66" s="46">
        <f t="shared" si="22"/>
        <v>5.8932346723044402</v>
      </c>
      <c r="Q66" s="45">
        <f t="shared" si="3"/>
        <v>-2835</v>
      </c>
      <c r="R66" s="46">
        <f t="shared" si="4"/>
        <v>-70.751185425505369</v>
      </c>
      <c r="S66" s="45">
        <f t="shared" si="0"/>
        <v>-151</v>
      </c>
      <c r="T66" s="46">
        <f t="shared" si="11"/>
        <v>-12.8839590443686</v>
      </c>
      <c r="U66" s="45">
        <f t="shared" si="1"/>
        <v>2827</v>
      </c>
      <c r="V66" s="46">
        <f t="shared" si="5"/>
        <v>276.88540646425076</v>
      </c>
      <c r="W66" s="45">
        <f t="shared" si="2"/>
        <v>150</v>
      </c>
      <c r="X66" s="46">
        <f t="shared" si="6"/>
        <v>3.8981288981288982</v>
      </c>
      <c r="Y66" s="45">
        <f t="shared" si="7"/>
        <v>-218</v>
      </c>
      <c r="Z66" s="46">
        <f t="shared" si="8"/>
        <v>-5.4527263631815908</v>
      </c>
      <c r="AA66" s="45">
        <f t="shared" si="9"/>
        <v>105</v>
      </c>
      <c r="AB66" s="96">
        <f t="shared" si="10"/>
        <v>2.7777777777777777</v>
      </c>
    </row>
    <row r="67" spans="2:28" x14ac:dyDescent="0.55000000000000004">
      <c r="B67" s="32"/>
      <c r="C67" s="49" t="s">
        <v>72</v>
      </c>
      <c r="D67" s="7">
        <v>30316</v>
      </c>
      <c r="E67" s="7">
        <v>32561</v>
      </c>
      <c r="F67" s="7">
        <v>34712</v>
      </c>
      <c r="G67" s="7">
        <v>10421</v>
      </c>
      <c r="H67" s="7">
        <v>10784</v>
      </c>
      <c r="I67" s="7">
        <v>34518</v>
      </c>
      <c r="J67" s="7">
        <v>37464</v>
      </c>
      <c r="K67" s="7">
        <v>36638</v>
      </c>
      <c r="L67" s="7">
        <v>36125</v>
      </c>
      <c r="M67" s="39">
        <f t="shared" si="17"/>
        <v>2245</v>
      </c>
      <c r="N67" s="40">
        <f t="shared" si="18"/>
        <v>7.4053305185380651</v>
      </c>
      <c r="O67" s="39">
        <f t="shared" si="19"/>
        <v>2151</v>
      </c>
      <c r="P67" s="40">
        <f t="shared" si="22"/>
        <v>6.6060624673689379</v>
      </c>
      <c r="Q67" s="39">
        <f t="shared" si="3"/>
        <v>-24291</v>
      </c>
      <c r="R67" s="40">
        <f t="shared" si="4"/>
        <v>-69.978681723899513</v>
      </c>
      <c r="S67" s="39">
        <f t="shared" si="0"/>
        <v>363</v>
      </c>
      <c r="T67" s="40">
        <f t="shared" si="11"/>
        <v>3.4833509260147775</v>
      </c>
      <c r="U67" s="39">
        <f t="shared" si="1"/>
        <v>23734</v>
      </c>
      <c r="V67" s="40">
        <f t="shared" si="5"/>
        <v>220.08531157270031</v>
      </c>
      <c r="W67" s="39">
        <f t="shared" si="2"/>
        <v>2946</v>
      </c>
      <c r="X67" s="40">
        <f t="shared" si="6"/>
        <v>8.5346775595341562</v>
      </c>
      <c r="Y67" s="39">
        <f t="shared" si="7"/>
        <v>-826</v>
      </c>
      <c r="Z67" s="40">
        <f t="shared" si="8"/>
        <v>-2.2047832585949179</v>
      </c>
      <c r="AA67" s="39">
        <f t="shared" si="9"/>
        <v>-513</v>
      </c>
      <c r="AB67" s="95">
        <f t="shared" si="10"/>
        <v>-1.4001855996506358</v>
      </c>
    </row>
    <row r="68" spans="2:28" x14ac:dyDescent="0.55000000000000004">
      <c r="B68" s="32"/>
      <c r="C68" s="92" t="s">
        <v>73</v>
      </c>
      <c r="D68" s="93">
        <v>4186</v>
      </c>
      <c r="E68" s="93">
        <v>5056</v>
      </c>
      <c r="F68" s="93">
        <v>6212</v>
      </c>
      <c r="G68" s="93">
        <v>2340</v>
      </c>
      <c r="H68" s="93">
        <v>5533</v>
      </c>
      <c r="I68" s="93">
        <v>7116</v>
      </c>
      <c r="J68" s="93">
        <v>7496</v>
      </c>
      <c r="K68" s="93">
        <v>7708</v>
      </c>
      <c r="L68" s="93">
        <v>8837</v>
      </c>
      <c r="M68" s="45">
        <f t="shared" si="17"/>
        <v>870</v>
      </c>
      <c r="N68" s="46">
        <f t="shared" si="18"/>
        <v>20.783564261825134</v>
      </c>
      <c r="O68" s="45">
        <f t="shared" si="19"/>
        <v>1156</v>
      </c>
      <c r="P68" s="46">
        <f t="shared" si="22"/>
        <v>22.86392405063291</v>
      </c>
      <c r="Q68" s="45">
        <f t="shared" si="3"/>
        <v>-3872</v>
      </c>
      <c r="R68" s="46">
        <f t="shared" si="4"/>
        <v>-62.330972311654861</v>
      </c>
      <c r="S68" s="45">
        <f t="shared" si="0"/>
        <v>3193</v>
      </c>
      <c r="T68" s="46">
        <f t="shared" si="11"/>
        <v>136.45299145299145</v>
      </c>
      <c r="U68" s="45">
        <f t="shared" si="1"/>
        <v>1583</v>
      </c>
      <c r="V68" s="46">
        <f t="shared" si="5"/>
        <v>28.610157238387856</v>
      </c>
      <c r="W68" s="45">
        <f t="shared" si="2"/>
        <v>380</v>
      </c>
      <c r="X68" s="46">
        <f t="shared" si="6"/>
        <v>5.3400786958965707</v>
      </c>
      <c r="Y68" s="45">
        <f t="shared" si="7"/>
        <v>212</v>
      </c>
      <c r="Z68" s="46">
        <f t="shared" si="8"/>
        <v>2.8281750266808965</v>
      </c>
      <c r="AA68" s="45">
        <f t="shared" si="9"/>
        <v>1129</v>
      </c>
      <c r="AB68" s="96">
        <f t="shared" si="10"/>
        <v>14.647119875454074</v>
      </c>
    </row>
    <row r="69" spans="2:28" x14ac:dyDescent="0.55000000000000004">
      <c r="B69" s="32"/>
      <c r="C69" s="49" t="s">
        <v>74</v>
      </c>
      <c r="D69" s="7">
        <v>4268</v>
      </c>
      <c r="E69" s="7">
        <v>5808</v>
      </c>
      <c r="F69" s="7">
        <v>5953</v>
      </c>
      <c r="G69" s="7">
        <v>1459</v>
      </c>
      <c r="H69" s="7">
        <v>3173</v>
      </c>
      <c r="I69" s="7">
        <v>5169</v>
      </c>
      <c r="J69" s="7">
        <v>5526</v>
      </c>
      <c r="K69" s="7">
        <v>5530</v>
      </c>
      <c r="L69" s="7">
        <v>5422</v>
      </c>
      <c r="M69" s="39">
        <f t="shared" si="17"/>
        <v>1540</v>
      </c>
      <c r="N69" s="40">
        <f t="shared" si="18"/>
        <v>36.082474226804123</v>
      </c>
      <c r="O69" s="39">
        <f t="shared" si="19"/>
        <v>145</v>
      </c>
      <c r="P69" s="40">
        <f t="shared" si="22"/>
        <v>2.4965564738292012</v>
      </c>
      <c r="Q69" s="39">
        <f t="shared" si="3"/>
        <v>-4494</v>
      </c>
      <c r="R69" s="40">
        <f t="shared" si="4"/>
        <v>-75.491348899714424</v>
      </c>
      <c r="S69" s="39">
        <f t="shared" si="0"/>
        <v>1714</v>
      </c>
      <c r="T69" s="40">
        <f t="shared" si="11"/>
        <v>117.47772446881426</v>
      </c>
      <c r="U69" s="39">
        <f t="shared" si="1"/>
        <v>1996</v>
      </c>
      <c r="V69" s="40">
        <f t="shared" si="5"/>
        <v>62.905767412543334</v>
      </c>
      <c r="W69" s="39">
        <f t="shared" si="2"/>
        <v>357</v>
      </c>
      <c r="X69" s="40">
        <f t="shared" si="6"/>
        <v>6.906558328496808</v>
      </c>
      <c r="Y69" s="39">
        <f t="shared" si="7"/>
        <v>4</v>
      </c>
      <c r="Z69" s="40">
        <f t="shared" si="8"/>
        <v>7.2385088671733627E-2</v>
      </c>
      <c r="AA69" s="39">
        <f t="shared" si="9"/>
        <v>-108</v>
      </c>
      <c r="AB69" s="95">
        <f t="shared" si="10"/>
        <v>-1.9529837251356239</v>
      </c>
    </row>
    <row r="70" spans="2:28" x14ac:dyDescent="0.55000000000000004">
      <c r="B70" s="32"/>
      <c r="C70" s="92" t="s">
        <v>75</v>
      </c>
      <c r="D70" s="93">
        <v>76173</v>
      </c>
      <c r="E70" s="93">
        <v>74338</v>
      </c>
      <c r="F70" s="93">
        <v>78562</v>
      </c>
      <c r="G70" s="93">
        <v>24623</v>
      </c>
      <c r="H70" s="93">
        <v>18048</v>
      </c>
      <c r="I70" s="93">
        <v>77810</v>
      </c>
      <c r="J70" s="93">
        <v>77376</v>
      </c>
      <c r="K70" s="93">
        <v>74674</v>
      </c>
      <c r="L70" s="93">
        <v>70354</v>
      </c>
      <c r="M70" s="45">
        <f t="shared" si="17"/>
        <v>-1835</v>
      </c>
      <c r="N70" s="46">
        <f t="shared" si="18"/>
        <v>-2.4089900620954929</v>
      </c>
      <c r="O70" s="45">
        <f t="shared" si="19"/>
        <v>4224</v>
      </c>
      <c r="P70" s="46">
        <f t="shared" si="22"/>
        <v>5.6821544835750224</v>
      </c>
      <c r="Q70" s="45">
        <f t="shared" si="3"/>
        <v>-53939</v>
      </c>
      <c r="R70" s="46">
        <f t="shared" si="4"/>
        <v>-68.657875308673397</v>
      </c>
      <c r="S70" s="45">
        <f t="shared" si="0"/>
        <v>-6575</v>
      </c>
      <c r="T70" s="46">
        <f t="shared" si="11"/>
        <v>-26.702676359501282</v>
      </c>
      <c r="U70" s="45">
        <f t="shared" si="1"/>
        <v>59762</v>
      </c>
      <c r="V70" s="46">
        <f t="shared" si="5"/>
        <v>331.12810283687941</v>
      </c>
      <c r="W70" s="45">
        <f t="shared" si="2"/>
        <v>-434</v>
      </c>
      <c r="X70" s="46">
        <f t="shared" si="6"/>
        <v>-0.5577689243027889</v>
      </c>
      <c r="Y70" s="45">
        <f t="shared" si="7"/>
        <v>-2702</v>
      </c>
      <c r="Z70" s="46">
        <f t="shared" si="8"/>
        <v>-3.4920388751033911</v>
      </c>
      <c r="AA70" s="45">
        <f t="shared" si="9"/>
        <v>-4320</v>
      </c>
      <c r="AB70" s="96">
        <f t="shared" si="10"/>
        <v>-5.7851461017221526</v>
      </c>
    </row>
    <row r="71" spans="2:28" x14ac:dyDescent="0.55000000000000004">
      <c r="B71" s="32"/>
      <c r="C71" s="49" t="s">
        <v>76</v>
      </c>
      <c r="D71" s="7">
        <v>3028</v>
      </c>
      <c r="E71" s="7">
        <v>3909</v>
      </c>
      <c r="F71" s="7">
        <v>3723</v>
      </c>
      <c r="G71" s="7">
        <v>1966</v>
      </c>
      <c r="H71" s="7">
        <v>5571</v>
      </c>
      <c r="I71" s="7">
        <v>5762</v>
      </c>
      <c r="J71" s="7">
        <v>6524</v>
      </c>
      <c r="K71" s="7">
        <v>6667</v>
      </c>
      <c r="L71" s="7">
        <v>6815</v>
      </c>
      <c r="M71" s="39">
        <f t="shared" si="17"/>
        <v>881</v>
      </c>
      <c r="N71" s="40">
        <f t="shared" si="18"/>
        <v>29.095112285336853</v>
      </c>
      <c r="O71" s="39">
        <f t="shared" si="19"/>
        <v>-186</v>
      </c>
      <c r="P71" s="40">
        <f t="shared" si="22"/>
        <v>-4.7582501918649278</v>
      </c>
      <c r="Q71" s="39">
        <f t="shared" si="3"/>
        <v>-1757</v>
      </c>
      <c r="R71" s="40">
        <f t="shared" si="4"/>
        <v>-47.193123824872416</v>
      </c>
      <c r="S71" s="39">
        <f t="shared" si="0"/>
        <v>3605</v>
      </c>
      <c r="T71" s="40">
        <f t="shared" si="11"/>
        <v>183.3672431332655</v>
      </c>
      <c r="U71" s="39">
        <f t="shared" si="1"/>
        <v>191</v>
      </c>
      <c r="V71" s="40">
        <f t="shared" si="5"/>
        <v>3.4284688565787111</v>
      </c>
      <c r="W71" s="39">
        <f t="shared" si="2"/>
        <v>762</v>
      </c>
      <c r="X71" s="40">
        <f t="shared" si="6"/>
        <v>13.224574800416523</v>
      </c>
      <c r="Y71" s="39">
        <f t="shared" si="7"/>
        <v>143</v>
      </c>
      <c r="Z71" s="40">
        <f t="shared" si="8"/>
        <v>2.1919068056407109</v>
      </c>
      <c r="AA71" s="39">
        <f t="shared" si="9"/>
        <v>148</v>
      </c>
      <c r="AB71" s="95">
        <f t="shared" si="10"/>
        <v>2.2198890055497222</v>
      </c>
    </row>
    <row r="72" spans="2:28" x14ac:dyDescent="0.55000000000000004">
      <c r="B72" s="32"/>
      <c r="C72" s="92" t="s">
        <v>77</v>
      </c>
      <c r="D72" s="93">
        <v>1695</v>
      </c>
      <c r="E72" s="93">
        <v>2032</v>
      </c>
      <c r="F72" s="93">
        <v>2091</v>
      </c>
      <c r="G72" s="93">
        <v>855</v>
      </c>
      <c r="H72" s="93">
        <v>1426</v>
      </c>
      <c r="I72" s="93">
        <v>1974</v>
      </c>
      <c r="J72" s="93">
        <v>2290</v>
      </c>
      <c r="K72" s="93">
        <v>2352</v>
      </c>
      <c r="L72" s="93">
        <v>2318</v>
      </c>
      <c r="M72" s="45">
        <f t="shared" si="17"/>
        <v>337</v>
      </c>
      <c r="N72" s="46">
        <f t="shared" si="18"/>
        <v>19.882005899705018</v>
      </c>
      <c r="O72" s="45">
        <f t="shared" si="19"/>
        <v>59</v>
      </c>
      <c r="P72" s="46">
        <f t="shared" si="22"/>
        <v>2.9035433070866143</v>
      </c>
      <c r="Q72" s="45">
        <f t="shared" si="3"/>
        <v>-1236</v>
      </c>
      <c r="R72" s="46">
        <f t="shared" si="4"/>
        <v>-59.110473457675752</v>
      </c>
      <c r="S72" s="45">
        <f t="shared" si="0"/>
        <v>571</v>
      </c>
      <c r="T72" s="46">
        <f t="shared" si="11"/>
        <v>66.78362573099416</v>
      </c>
      <c r="U72" s="45">
        <f t="shared" si="1"/>
        <v>548</v>
      </c>
      <c r="V72" s="46">
        <f t="shared" si="5"/>
        <v>38.429172510518931</v>
      </c>
      <c r="W72" s="45">
        <f t="shared" si="2"/>
        <v>316</v>
      </c>
      <c r="X72" s="46">
        <f t="shared" si="6"/>
        <v>16.008105369807499</v>
      </c>
      <c r="Y72" s="45">
        <f t="shared" si="7"/>
        <v>62</v>
      </c>
      <c r="Z72" s="46">
        <f t="shared" si="8"/>
        <v>2.7074235807860263</v>
      </c>
      <c r="AA72" s="45">
        <f t="shared" si="9"/>
        <v>-34</v>
      </c>
      <c r="AB72" s="96">
        <f t="shared" si="10"/>
        <v>-1.4455782312925169</v>
      </c>
    </row>
    <row r="73" spans="2:28" x14ac:dyDescent="0.55000000000000004">
      <c r="B73" s="32"/>
      <c r="C73" s="49" t="s">
        <v>78</v>
      </c>
      <c r="D73" s="7">
        <v>4657</v>
      </c>
      <c r="E73" s="7">
        <v>4765</v>
      </c>
      <c r="F73" s="7">
        <v>5562</v>
      </c>
      <c r="G73" s="7">
        <v>2049</v>
      </c>
      <c r="H73" s="7">
        <v>3506</v>
      </c>
      <c r="I73" s="7">
        <v>4342</v>
      </c>
      <c r="J73" s="7">
        <v>4861</v>
      </c>
      <c r="K73" s="7">
        <v>4177</v>
      </c>
      <c r="L73" s="7">
        <v>3858</v>
      </c>
      <c r="M73" s="39">
        <f t="shared" si="17"/>
        <v>108</v>
      </c>
      <c r="N73" s="40">
        <f t="shared" si="18"/>
        <v>2.3190895426240066</v>
      </c>
      <c r="O73" s="39">
        <f t="shared" si="19"/>
        <v>797</v>
      </c>
      <c r="P73" s="40">
        <f t="shared" si="22"/>
        <v>16.726128016789087</v>
      </c>
      <c r="Q73" s="39">
        <f t="shared" si="3"/>
        <v>-3513</v>
      </c>
      <c r="R73" s="40">
        <f t="shared" si="4"/>
        <v>-63.160733549083062</v>
      </c>
      <c r="S73" s="39">
        <f t="shared" si="0"/>
        <v>1457</v>
      </c>
      <c r="T73" s="40">
        <f t="shared" si="11"/>
        <v>71.107857491459242</v>
      </c>
      <c r="U73" s="39">
        <f t="shared" si="1"/>
        <v>836</v>
      </c>
      <c r="V73" s="40">
        <f t="shared" si="5"/>
        <v>23.844837421563035</v>
      </c>
      <c r="W73" s="39">
        <f t="shared" si="2"/>
        <v>519</v>
      </c>
      <c r="X73" s="40">
        <f t="shared" si="6"/>
        <v>11.953017042837402</v>
      </c>
      <c r="Y73" s="39">
        <f t="shared" si="7"/>
        <v>-684</v>
      </c>
      <c r="Z73" s="40">
        <f t="shared" si="8"/>
        <v>-14.071178769800452</v>
      </c>
      <c r="AA73" s="39">
        <f t="shared" si="9"/>
        <v>-319</v>
      </c>
      <c r="AB73" s="95">
        <f t="shared" si="10"/>
        <v>-7.6370600909743835</v>
      </c>
    </row>
    <row r="74" spans="2:28" x14ac:dyDescent="0.55000000000000004">
      <c r="B74" s="32"/>
      <c r="C74" s="92" t="s">
        <v>79</v>
      </c>
      <c r="D74" s="93">
        <v>9985</v>
      </c>
      <c r="E74" s="93">
        <v>11117</v>
      </c>
      <c r="F74" s="93">
        <v>10979</v>
      </c>
      <c r="G74" s="93">
        <v>4283</v>
      </c>
      <c r="H74" s="93">
        <v>3690</v>
      </c>
      <c r="I74" s="93">
        <v>7727</v>
      </c>
      <c r="J74" s="93">
        <v>7207</v>
      </c>
      <c r="K74" s="93">
        <v>7309</v>
      </c>
      <c r="L74" s="93">
        <v>7235</v>
      </c>
      <c r="M74" s="45">
        <f t="shared" si="17"/>
        <v>1132</v>
      </c>
      <c r="N74" s="46">
        <f t="shared" si="18"/>
        <v>11.337005508262394</v>
      </c>
      <c r="O74" s="45">
        <f t="shared" si="19"/>
        <v>-138</v>
      </c>
      <c r="P74" s="46">
        <f t="shared" si="22"/>
        <v>-1.2413420886929927</v>
      </c>
      <c r="Q74" s="45">
        <f t="shared" si="3"/>
        <v>-6696</v>
      </c>
      <c r="R74" s="46">
        <f t="shared" si="4"/>
        <v>-60.989161125785593</v>
      </c>
      <c r="S74" s="45">
        <f t="shared" si="0"/>
        <v>-593</v>
      </c>
      <c r="T74" s="46">
        <f t="shared" si="11"/>
        <v>-13.845435442446883</v>
      </c>
      <c r="U74" s="45">
        <f t="shared" si="1"/>
        <v>4037</v>
      </c>
      <c r="V74" s="46">
        <f t="shared" si="5"/>
        <v>109.40379403794039</v>
      </c>
      <c r="W74" s="45">
        <f t="shared" si="2"/>
        <v>-520</v>
      </c>
      <c r="X74" s="46">
        <f t="shared" si="6"/>
        <v>-6.7296492817393556</v>
      </c>
      <c r="Y74" s="45">
        <f t="shared" si="7"/>
        <v>102</v>
      </c>
      <c r="Z74" s="46">
        <f t="shared" si="8"/>
        <v>1.4152906896073263</v>
      </c>
      <c r="AA74" s="45">
        <f t="shared" si="9"/>
        <v>-74</v>
      </c>
      <c r="AB74" s="96">
        <f t="shared" si="10"/>
        <v>-1.0124504036119852</v>
      </c>
    </row>
    <row r="75" spans="2:28" x14ac:dyDescent="0.55000000000000004">
      <c r="B75" s="32"/>
      <c r="C75" s="49" t="s">
        <v>80</v>
      </c>
      <c r="D75" s="7">
        <v>25395</v>
      </c>
      <c r="E75" s="7">
        <v>28884</v>
      </c>
      <c r="F75" s="7">
        <v>27841</v>
      </c>
      <c r="G75" s="7">
        <v>10487</v>
      </c>
      <c r="H75" s="7">
        <v>21643</v>
      </c>
      <c r="I75" s="7">
        <v>29766</v>
      </c>
      <c r="J75" s="7">
        <v>29429</v>
      </c>
      <c r="K75" s="7">
        <v>26541</v>
      </c>
      <c r="L75" s="7">
        <v>23709</v>
      </c>
      <c r="M75" s="39">
        <f t="shared" si="17"/>
        <v>3489</v>
      </c>
      <c r="N75" s="40">
        <f t="shared" si="18"/>
        <v>13.738924985233314</v>
      </c>
      <c r="O75" s="39">
        <f t="shared" si="19"/>
        <v>-1043</v>
      </c>
      <c r="P75" s="40">
        <f t="shared" si="22"/>
        <v>-3.6109957069657943</v>
      </c>
      <c r="Q75" s="39">
        <f t="shared" si="3"/>
        <v>-17354</v>
      </c>
      <c r="R75" s="40">
        <f t="shared" si="4"/>
        <v>-62.332531159081924</v>
      </c>
      <c r="S75" s="39">
        <f t="shared" si="0"/>
        <v>11156</v>
      </c>
      <c r="T75" s="40">
        <f t="shared" si="11"/>
        <v>106.37932678554401</v>
      </c>
      <c r="U75" s="39">
        <f t="shared" si="1"/>
        <v>8123</v>
      </c>
      <c r="V75" s="40">
        <f t="shared" si="5"/>
        <v>37.531765466894605</v>
      </c>
      <c r="W75" s="39">
        <f t="shared" si="2"/>
        <v>-337</v>
      </c>
      <c r="X75" s="40">
        <f t="shared" si="6"/>
        <v>-1.1321642142041255</v>
      </c>
      <c r="Y75" s="39">
        <f t="shared" si="7"/>
        <v>-2888</v>
      </c>
      <c r="Z75" s="40">
        <f t="shared" si="8"/>
        <v>-9.8134493186992433</v>
      </c>
      <c r="AA75" s="39">
        <f t="shared" si="9"/>
        <v>-2832</v>
      </c>
      <c r="AB75" s="95">
        <f t="shared" si="10"/>
        <v>-10.670283711992766</v>
      </c>
    </row>
    <row r="76" spans="2:28" s="32" customFormat="1" x14ac:dyDescent="0.55000000000000004">
      <c r="C76" s="92" t="s">
        <v>81</v>
      </c>
      <c r="D76" s="93">
        <v>10058</v>
      </c>
      <c r="E76" s="93">
        <v>10673</v>
      </c>
      <c r="F76" s="93">
        <v>11283</v>
      </c>
      <c r="G76" s="93">
        <v>4564</v>
      </c>
      <c r="H76" s="93">
        <v>7609</v>
      </c>
      <c r="I76" s="93">
        <v>11868</v>
      </c>
      <c r="J76" s="93">
        <v>13794</v>
      </c>
      <c r="K76" s="93">
        <v>13146</v>
      </c>
      <c r="L76" s="93">
        <v>13644</v>
      </c>
      <c r="M76" s="45">
        <f t="shared" si="17"/>
        <v>615</v>
      </c>
      <c r="N76" s="46">
        <f t="shared" si="18"/>
        <v>6.114535692980712</v>
      </c>
      <c r="O76" s="45">
        <f t="shared" si="19"/>
        <v>610</v>
      </c>
      <c r="P76" s="46">
        <f t="shared" si="22"/>
        <v>5.715356507073925</v>
      </c>
      <c r="Q76" s="45">
        <f t="shared" si="3"/>
        <v>-6719</v>
      </c>
      <c r="R76" s="46">
        <f t="shared" si="4"/>
        <v>-59.549765133386515</v>
      </c>
      <c r="S76" s="45">
        <f t="shared" si="0"/>
        <v>3045</v>
      </c>
      <c r="T76" s="46">
        <f t="shared" si="11"/>
        <v>66.717791411042953</v>
      </c>
      <c r="U76" s="45">
        <f t="shared" si="1"/>
        <v>4259</v>
      </c>
      <c r="V76" s="46">
        <f t="shared" si="5"/>
        <v>55.973189643842815</v>
      </c>
      <c r="W76" s="45">
        <f t="shared" si="2"/>
        <v>1926</v>
      </c>
      <c r="X76" s="46">
        <f t="shared" si="6"/>
        <v>16.228513650151669</v>
      </c>
      <c r="Y76" s="45">
        <f t="shared" si="7"/>
        <v>-648</v>
      </c>
      <c r="Z76" s="46">
        <f t="shared" si="8"/>
        <v>-4.6976946498477599</v>
      </c>
      <c r="AA76" s="45">
        <f t="shared" si="9"/>
        <v>498</v>
      </c>
      <c r="AB76" s="96">
        <f t="shared" si="10"/>
        <v>3.7882245549977176</v>
      </c>
    </row>
    <row r="77" spans="2:28" ht="6" customHeight="1" x14ac:dyDescent="0.55000000000000004">
      <c r="B77" s="32"/>
      <c r="C77" s="47"/>
      <c r="D77" s="6"/>
      <c r="E77" s="6"/>
      <c r="F77" s="6"/>
      <c r="G77" s="6"/>
      <c r="H77" s="6"/>
      <c r="I77" s="6"/>
      <c r="J77" s="6"/>
      <c r="K77" s="6"/>
      <c r="L77" s="6"/>
      <c r="M77" s="39"/>
      <c r="N77" s="40"/>
      <c r="O77" s="39"/>
      <c r="P77" s="40"/>
      <c r="Q77" s="39"/>
      <c r="R77" s="40"/>
      <c r="S77" s="39">
        <f t="shared" si="0"/>
        <v>0</v>
      </c>
      <c r="T77" s="40"/>
      <c r="U77" s="39">
        <f t="shared" si="1"/>
        <v>0</v>
      </c>
      <c r="V77" s="40"/>
      <c r="W77" s="39"/>
      <c r="X77" s="40"/>
      <c r="Y77" s="39"/>
      <c r="Z77" s="40"/>
      <c r="AA77" s="39"/>
      <c r="AB77" s="95"/>
    </row>
    <row r="78" spans="2:28" ht="16.5" x14ac:dyDescent="0.55000000000000004">
      <c r="B78" s="29" t="s">
        <v>82</v>
      </c>
      <c r="C78" s="47"/>
      <c r="D78" s="8">
        <v>59671</v>
      </c>
      <c r="E78" s="8">
        <v>60778</v>
      </c>
      <c r="F78" s="8">
        <v>64143</v>
      </c>
      <c r="G78" s="8">
        <v>15095</v>
      </c>
      <c r="H78" s="8">
        <v>15352</v>
      </c>
      <c r="I78" s="8">
        <v>33841</v>
      </c>
      <c r="J78" s="8">
        <v>51404</v>
      </c>
      <c r="K78" s="8">
        <v>61079</v>
      </c>
      <c r="L78" s="8">
        <v>58001</v>
      </c>
      <c r="M78" s="41">
        <f t="shared" ref="M78" si="23">E78-D78</f>
        <v>1107</v>
      </c>
      <c r="N78" s="37">
        <f t="shared" ref="N78" si="24">(E78-D78)/D78*100</f>
        <v>1.8551725293693755</v>
      </c>
      <c r="O78" s="41">
        <f t="shared" ref="O78" si="25">F78-E78</f>
        <v>3365</v>
      </c>
      <c r="P78" s="37">
        <f>(F78-E78)/E78*100</f>
        <v>5.5365428279969731</v>
      </c>
      <c r="Q78" s="41">
        <f t="shared" ref="Q78" si="26">G78-F78</f>
        <v>-49048</v>
      </c>
      <c r="R78" s="37">
        <f t="shared" ref="R78" si="27">(G78-F78)/F78*100</f>
        <v>-76.466644840434654</v>
      </c>
      <c r="S78" s="41">
        <f t="shared" ref="S78" si="28">H78-G78</f>
        <v>257</v>
      </c>
      <c r="T78" s="37">
        <f t="shared" ref="T78" si="29">(H78-G78)/G78*100</f>
        <v>1.702550513415038</v>
      </c>
      <c r="U78" s="41">
        <f t="shared" ref="U78" si="30">I78-H78</f>
        <v>18489</v>
      </c>
      <c r="V78" s="37">
        <f t="shared" ref="V78" si="31">(I78-H78)/H78*100</f>
        <v>120.43381969775926</v>
      </c>
      <c r="W78" s="41">
        <f t="shared" ref="W78" si="32">J78-I78</f>
        <v>17563</v>
      </c>
      <c r="X78" s="37">
        <f t="shared" ref="X78" si="33">(J78-I78)/I78*100</f>
        <v>51.898584557193942</v>
      </c>
      <c r="Y78" s="41">
        <f t="shared" ref="Y78" si="34">K78-J78</f>
        <v>9675</v>
      </c>
      <c r="Z78" s="37">
        <f t="shared" ref="Z78" si="35">(K78-J78)/J78*100</f>
        <v>18.821492490856741</v>
      </c>
      <c r="AA78" s="41">
        <f t="shared" ref="AA77:AA78" si="36">L78-K78</f>
        <v>-3078</v>
      </c>
      <c r="AB78" s="94">
        <f>(L78-K78)/K78*100</f>
        <v>-5.0393752353509385</v>
      </c>
    </row>
    <row r="79" spans="2:28" ht="6" customHeight="1" thickBot="1" x14ac:dyDescent="0.6">
      <c r="B79" s="34"/>
      <c r="C79" s="35"/>
      <c r="D79" s="10"/>
      <c r="E79" s="10"/>
      <c r="F79" s="36"/>
      <c r="G79" s="36"/>
      <c r="H79" s="36"/>
      <c r="I79" s="36"/>
      <c r="J79" s="36"/>
      <c r="K79" s="36"/>
      <c r="L79" s="36"/>
      <c r="M79" s="42"/>
      <c r="N79" s="43"/>
      <c r="O79" s="42"/>
      <c r="P79" s="43"/>
      <c r="Q79" s="42"/>
      <c r="R79" s="43"/>
      <c r="S79" s="42"/>
      <c r="T79" s="43"/>
      <c r="U79" s="42"/>
      <c r="V79" s="43"/>
      <c r="W79" s="42"/>
      <c r="X79" s="43"/>
      <c r="Y79" s="42"/>
      <c r="Z79" s="43"/>
      <c r="AA79" s="42"/>
      <c r="AB79" s="97"/>
    </row>
    <row r="80" spans="2:28" x14ac:dyDescent="0.55000000000000004">
      <c r="B80" s="32"/>
      <c r="C80" s="51" t="s">
        <v>83</v>
      </c>
    </row>
    <row r="81" spans="2:3" x14ac:dyDescent="0.55000000000000004">
      <c r="B81" s="32"/>
      <c r="C81" s="51" t="s">
        <v>84</v>
      </c>
    </row>
    <row r="82" spans="2:3" ht="10.5" customHeight="1" x14ac:dyDescent="0.55000000000000004"/>
    <row r="83" spans="2:3" x14ac:dyDescent="0.55000000000000004">
      <c r="B83" s="32" t="s">
        <v>10</v>
      </c>
    </row>
  </sheetData>
  <mergeCells count="20">
    <mergeCell ref="L9:L10"/>
    <mergeCell ref="D8:L8"/>
    <mergeCell ref="AA9:AB9"/>
    <mergeCell ref="M8:AB8"/>
    <mergeCell ref="B8:C10"/>
    <mergeCell ref="D9:D10"/>
    <mergeCell ref="E9:E10"/>
    <mergeCell ref="F9:F10"/>
    <mergeCell ref="I9:I10"/>
    <mergeCell ref="G9:G10"/>
    <mergeCell ref="H9:H10"/>
    <mergeCell ref="K9:K10"/>
    <mergeCell ref="Y9:Z9"/>
    <mergeCell ref="J9:J10"/>
    <mergeCell ref="M9:N9"/>
    <mergeCell ref="O9:P9"/>
    <mergeCell ref="Q9:R9"/>
    <mergeCell ref="U9:V9"/>
    <mergeCell ref="S9:T9"/>
    <mergeCell ref="W9:X9"/>
  </mergeCells>
  <printOptions horizontalCentered="1" verticalCentered="1"/>
  <pageMargins left="0.19685039370078741" right="0.19685039370078741" top="0.39370078740157483" bottom="0.39370078740157483" header="0" footer="0"/>
  <pageSetup paperSize="9" scale="52" orientation="landscape" r:id="rId1"/>
  <headerFooter alignWithMargins="0"/>
  <rowBreaks count="1" manualBreakCount="1">
    <brk id="41" max="2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E9E3-F52D-48D3-AB50-A78937AAD1C8}">
  <sheetPr>
    <pageSetUpPr autoPageBreaks="0"/>
  </sheetPr>
  <dimension ref="B2:AB83"/>
  <sheetViews>
    <sheetView zoomScaleNormal="100" zoomScaleSheetLayoutView="90" workbookViewId="0"/>
  </sheetViews>
  <sheetFormatPr baseColWidth="10" defaultColWidth="11.44140625" defaultRowHeight="14.4" x14ac:dyDescent="0.55000000000000004"/>
  <cols>
    <col min="1" max="1" width="3.88671875" style="1" customWidth="1"/>
    <col min="2" max="2" width="1.6640625" style="1" customWidth="1"/>
    <col min="3" max="3" width="18" style="1" customWidth="1"/>
    <col min="4" max="12" width="10.88671875" style="1" customWidth="1"/>
    <col min="13" max="13" width="9" style="1" customWidth="1"/>
    <col min="14" max="14" width="8.33203125" style="2" customWidth="1"/>
    <col min="15" max="15" width="9" style="1" customWidth="1"/>
    <col min="16" max="16" width="8.33203125" style="1" customWidth="1"/>
    <col min="17" max="17" width="9.5546875" style="1" bestFit="1" customWidth="1"/>
    <col min="18" max="18" width="8.33203125" style="1" customWidth="1"/>
    <col min="19" max="19" width="9.5546875" style="1" bestFit="1" customWidth="1"/>
    <col min="20" max="20" width="8.33203125" style="1" customWidth="1"/>
    <col min="21" max="21" width="9" style="1" customWidth="1"/>
    <col min="22" max="22" width="8.33203125" style="1" customWidth="1"/>
    <col min="23" max="23" width="9" style="1" customWidth="1"/>
    <col min="24" max="24" width="8.33203125" style="1" customWidth="1"/>
    <col min="25" max="25" width="9" style="1" customWidth="1"/>
    <col min="26" max="26" width="8.33203125" style="1" customWidth="1"/>
    <col min="27" max="27" width="9" style="1" customWidth="1"/>
    <col min="28" max="28" width="8.33203125" style="1" customWidth="1"/>
    <col min="29" max="16384" width="11.44140625" style="1"/>
  </cols>
  <sheetData>
    <row r="2" spans="2:28" x14ac:dyDescent="0.55000000000000004">
      <c r="C2" s="28"/>
    </row>
    <row r="3" spans="2:28" x14ac:dyDescent="0.55000000000000004">
      <c r="B3" s="28" t="s">
        <v>111</v>
      </c>
      <c r="C3" s="29"/>
    </row>
    <row r="4" spans="2:28" x14ac:dyDescent="0.55000000000000004">
      <c r="B4" s="28" t="s">
        <v>112</v>
      </c>
      <c r="C4" s="29"/>
    </row>
    <row r="5" spans="2:28" x14ac:dyDescent="0.55000000000000004">
      <c r="B5" s="28" t="s">
        <v>93</v>
      </c>
    </row>
    <row r="6" spans="2:28" ht="15.75" customHeight="1" x14ac:dyDescent="0.6">
      <c r="B6" s="54" t="s">
        <v>109</v>
      </c>
      <c r="D6" s="30"/>
      <c r="E6" s="30"/>
      <c r="F6" s="30"/>
      <c r="G6" s="30"/>
      <c r="H6" s="30"/>
      <c r="I6" s="30"/>
      <c r="J6" s="30"/>
      <c r="K6" s="30"/>
      <c r="L6" s="3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2:28" ht="14.7" thickBot="1" x14ac:dyDescent="0.6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2:28" x14ac:dyDescent="0.55000000000000004">
      <c r="B8" s="76" t="s">
        <v>15</v>
      </c>
      <c r="C8" s="76"/>
      <c r="D8" s="81" t="s">
        <v>5</v>
      </c>
      <c r="E8" s="81"/>
      <c r="F8" s="81"/>
      <c r="G8" s="81"/>
      <c r="H8" s="81"/>
      <c r="I8" s="81"/>
      <c r="J8" s="81"/>
      <c r="K8" s="81"/>
      <c r="L8" s="82"/>
      <c r="M8" s="83" t="s">
        <v>16</v>
      </c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</row>
    <row r="9" spans="2:28" ht="15" customHeight="1" x14ac:dyDescent="0.55000000000000004">
      <c r="B9" s="77"/>
      <c r="C9" s="77"/>
      <c r="D9" s="79">
        <v>2017</v>
      </c>
      <c r="E9" s="79">
        <v>2018</v>
      </c>
      <c r="F9" s="79">
        <v>2019</v>
      </c>
      <c r="G9" s="79">
        <v>2020</v>
      </c>
      <c r="H9" s="79">
        <v>2021</v>
      </c>
      <c r="I9" s="79">
        <v>2022</v>
      </c>
      <c r="J9" s="79">
        <v>2023</v>
      </c>
      <c r="K9" s="79">
        <v>2024</v>
      </c>
      <c r="L9" s="79">
        <v>2025</v>
      </c>
      <c r="M9" s="75" t="s">
        <v>17</v>
      </c>
      <c r="N9" s="75"/>
      <c r="O9" s="75" t="s">
        <v>18</v>
      </c>
      <c r="P9" s="75"/>
      <c r="Q9" s="75" t="s">
        <v>19</v>
      </c>
      <c r="R9" s="75"/>
      <c r="S9" s="75" t="s">
        <v>20</v>
      </c>
      <c r="T9" s="75"/>
      <c r="U9" s="75" t="s">
        <v>21</v>
      </c>
      <c r="V9" s="75"/>
      <c r="W9" s="75" t="s">
        <v>92</v>
      </c>
      <c r="X9" s="75"/>
      <c r="Y9" s="75" t="s">
        <v>98</v>
      </c>
      <c r="Z9" s="75"/>
      <c r="AA9" s="101" t="s">
        <v>110</v>
      </c>
      <c r="AB9" s="104"/>
    </row>
    <row r="10" spans="2:28" x14ac:dyDescent="0.55000000000000004">
      <c r="B10" s="78"/>
      <c r="C10" s="78"/>
      <c r="D10" s="80"/>
      <c r="E10" s="80"/>
      <c r="F10" s="80"/>
      <c r="G10" s="80"/>
      <c r="H10" s="80"/>
      <c r="I10" s="80"/>
      <c r="J10" s="80"/>
      <c r="K10" s="80"/>
      <c r="L10" s="80"/>
      <c r="M10" s="31" t="s">
        <v>7</v>
      </c>
      <c r="N10" s="3" t="s">
        <v>8</v>
      </c>
      <c r="O10" s="31" t="s">
        <v>7</v>
      </c>
      <c r="P10" s="3" t="s">
        <v>8</v>
      </c>
      <c r="Q10" s="31" t="s">
        <v>7</v>
      </c>
      <c r="R10" s="3" t="s">
        <v>8</v>
      </c>
      <c r="S10" s="31" t="s">
        <v>7</v>
      </c>
      <c r="T10" s="3" t="s">
        <v>8</v>
      </c>
      <c r="U10" s="31" t="s">
        <v>7</v>
      </c>
      <c r="V10" s="3" t="s">
        <v>8</v>
      </c>
      <c r="W10" s="31" t="s">
        <v>7</v>
      </c>
      <c r="X10" s="3" t="s">
        <v>8</v>
      </c>
      <c r="Y10" s="31" t="s">
        <v>7</v>
      </c>
      <c r="Z10" s="3" t="s">
        <v>8</v>
      </c>
      <c r="AA10" s="102" t="s">
        <v>7</v>
      </c>
      <c r="AB10" s="105" t="s">
        <v>8</v>
      </c>
    </row>
    <row r="11" spans="2:28" s="32" customFormat="1" ht="7.5" customHeight="1" x14ac:dyDescent="0.55000000000000004">
      <c r="C11" s="32" t="s">
        <v>4</v>
      </c>
      <c r="D11" s="33"/>
      <c r="E11" s="33"/>
      <c r="F11" s="33"/>
      <c r="G11" s="33"/>
      <c r="H11" s="33"/>
      <c r="I11" s="33"/>
      <c r="J11" s="33"/>
      <c r="K11" s="33"/>
      <c r="L11" s="33"/>
      <c r="M11" s="38"/>
      <c r="N11" s="37"/>
      <c r="O11" s="38"/>
      <c r="P11" s="37"/>
      <c r="Q11" s="38"/>
      <c r="R11" s="37"/>
      <c r="S11" s="38"/>
      <c r="T11" s="37"/>
      <c r="U11" s="38"/>
      <c r="V11" s="37"/>
      <c r="W11" s="38"/>
      <c r="X11" s="37"/>
      <c r="Y11" s="38"/>
      <c r="Z11" s="37"/>
      <c r="AA11" s="38"/>
      <c r="AB11" s="94"/>
    </row>
    <row r="12" spans="2:28" ht="15.6" x14ac:dyDescent="0.6">
      <c r="B12" s="28" t="s">
        <v>22</v>
      </c>
      <c r="C12" s="47"/>
      <c r="D12" s="50">
        <v>2189234</v>
      </c>
      <c r="E12" s="50">
        <v>2314888</v>
      </c>
      <c r="F12" s="50">
        <v>2418300</v>
      </c>
      <c r="G12" s="50">
        <v>789833</v>
      </c>
      <c r="H12" s="50">
        <v>1270483</v>
      </c>
      <c r="I12" s="50">
        <v>2117960</v>
      </c>
      <c r="J12" s="50">
        <v>2471150</v>
      </c>
      <c r="K12" s="50">
        <v>2661488</v>
      </c>
      <c r="L12" s="50">
        <v>2689278</v>
      </c>
      <c r="M12" s="38">
        <f>E12-D12</f>
        <v>125654</v>
      </c>
      <c r="N12" s="37">
        <f>(E12-D12)/D12*100</f>
        <v>5.7396331319539158</v>
      </c>
      <c r="O12" s="38">
        <f>F12-E12</f>
        <v>103412</v>
      </c>
      <c r="P12" s="37">
        <f>(F12-E12)/E12*100</f>
        <v>4.4672571631975284</v>
      </c>
      <c r="Q12" s="38">
        <f>G12-F12</f>
        <v>-1628467</v>
      </c>
      <c r="R12" s="37">
        <f>(G12-F12)/F12*100</f>
        <v>-67.339329280899804</v>
      </c>
      <c r="S12" s="38">
        <f>H12-G12</f>
        <v>480650</v>
      </c>
      <c r="T12" s="37">
        <f>(H12-G12)/G12*100</f>
        <v>60.854636359838089</v>
      </c>
      <c r="U12" s="38">
        <f>I12-H12</f>
        <v>847477</v>
      </c>
      <c r="V12" s="37">
        <f>(I12-H12)/H12*100</f>
        <v>66.705103492136459</v>
      </c>
      <c r="W12" s="38">
        <f>J12-I12</f>
        <v>353190</v>
      </c>
      <c r="X12" s="37">
        <f>(J12-I12)/I12*100</f>
        <v>16.675952331488791</v>
      </c>
      <c r="Y12" s="38">
        <f>K12-J12</f>
        <v>190338</v>
      </c>
      <c r="Z12" s="37">
        <f>(K12-J12)/J12*100</f>
        <v>7.7024057624992412</v>
      </c>
      <c r="AA12" s="38">
        <f>L12-K12</f>
        <v>27790</v>
      </c>
      <c r="AB12" s="94">
        <f>(L12-K12)/K12*100</f>
        <v>1.0441527446300716</v>
      </c>
    </row>
    <row r="13" spans="2:28" ht="7.5" customHeight="1" x14ac:dyDescent="0.55000000000000004">
      <c r="B13" s="28"/>
      <c r="C13" s="47"/>
      <c r="D13" s="6"/>
      <c r="E13" s="6"/>
      <c r="F13" s="6"/>
      <c r="G13" s="6"/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39"/>
      <c r="N13" s="40"/>
      <c r="O13" s="39"/>
      <c r="P13" s="40"/>
      <c r="Q13" s="39"/>
      <c r="R13" s="40"/>
      <c r="S13" s="39">
        <f t="shared" ref="S13:S77" si="0">H13-G13</f>
        <v>0</v>
      </c>
      <c r="T13" s="40"/>
      <c r="U13" s="39">
        <f t="shared" ref="U13:U77" si="1">I13-H13</f>
        <v>0</v>
      </c>
      <c r="V13" s="40"/>
      <c r="W13" s="39">
        <f t="shared" ref="W13:W76" si="2">J13-I13</f>
        <v>0</v>
      </c>
      <c r="X13" s="40"/>
      <c r="Y13" s="39"/>
      <c r="Z13" s="40"/>
      <c r="AA13" s="39"/>
      <c r="AB13" s="95"/>
    </row>
    <row r="14" spans="2:28" x14ac:dyDescent="0.55000000000000004">
      <c r="B14" s="28" t="s">
        <v>23</v>
      </c>
      <c r="C14" s="47"/>
      <c r="D14" s="6">
        <v>1420770</v>
      </c>
      <c r="E14" s="6">
        <v>1512455</v>
      </c>
      <c r="F14" s="6">
        <v>1592888</v>
      </c>
      <c r="G14" s="6">
        <v>547466</v>
      </c>
      <c r="H14" s="6">
        <v>937802</v>
      </c>
      <c r="I14" s="6">
        <v>1480603</v>
      </c>
      <c r="J14" s="6">
        <v>1756578</v>
      </c>
      <c r="K14" s="6">
        <v>1936937</v>
      </c>
      <c r="L14" s="6">
        <v>1949344</v>
      </c>
      <c r="M14" s="38">
        <f>E14-D14</f>
        <v>91685</v>
      </c>
      <c r="N14" s="37">
        <f>(E14-D14)/D14*100</f>
        <v>6.4531908753703977</v>
      </c>
      <c r="O14" s="38">
        <f>F14-E14</f>
        <v>80433</v>
      </c>
      <c r="P14" s="37">
        <f>(F14-E14)/E14*100</f>
        <v>5.3180425202733304</v>
      </c>
      <c r="Q14" s="38">
        <f t="shared" ref="Q14:Q76" si="3">G14-F14</f>
        <v>-1045422</v>
      </c>
      <c r="R14" s="37">
        <f t="shared" ref="R14:R76" si="4">(G14-F14)/F14*100</f>
        <v>-65.630603030470439</v>
      </c>
      <c r="S14" s="38">
        <f>H14-G14</f>
        <v>390336</v>
      </c>
      <c r="T14" s="37">
        <f>(H14-G14)/G14*100</f>
        <v>71.298674255570205</v>
      </c>
      <c r="U14" s="38">
        <f t="shared" si="1"/>
        <v>542801</v>
      </c>
      <c r="V14" s="37">
        <f t="shared" ref="V14:V76" si="5">(I14-H14)/H14*100</f>
        <v>57.88012821469777</v>
      </c>
      <c r="W14" s="38">
        <f t="shared" si="2"/>
        <v>275975</v>
      </c>
      <c r="X14" s="37">
        <f t="shared" ref="X14:X76" si="6">(J14-I14)/I14*100</f>
        <v>18.639365177566166</v>
      </c>
      <c r="Y14" s="38">
        <f t="shared" ref="Y14:Y76" si="7">K14-J14</f>
        <v>180359</v>
      </c>
      <c r="Z14" s="37">
        <f t="shared" ref="Z14:Z76" si="8">(K14-J14)/J14*100</f>
        <v>10.267634002019836</v>
      </c>
      <c r="AA14" s="38">
        <f t="shared" ref="AA14:AA77" si="9">L14-K14</f>
        <v>12407</v>
      </c>
      <c r="AB14" s="94">
        <f t="shared" ref="AB14:AB77" si="10">(L14-K14)/K14*100</f>
        <v>0.64054742100543272</v>
      </c>
    </row>
    <row r="15" spans="2:28" x14ac:dyDescent="0.55000000000000004">
      <c r="B15" s="33"/>
      <c r="C15" s="48" t="s">
        <v>24</v>
      </c>
      <c r="D15" s="44">
        <v>182662</v>
      </c>
      <c r="E15" s="44">
        <v>200320</v>
      </c>
      <c r="F15" s="44">
        <v>218982</v>
      </c>
      <c r="G15" s="44">
        <v>107964</v>
      </c>
      <c r="H15" s="44">
        <v>49917</v>
      </c>
      <c r="I15" s="44">
        <v>171033</v>
      </c>
      <c r="J15" s="44">
        <v>242970</v>
      </c>
      <c r="K15" s="44">
        <v>257395</v>
      </c>
      <c r="L15" s="44">
        <v>260347</v>
      </c>
      <c r="M15" s="45">
        <f>E15-D15</f>
        <v>17658</v>
      </c>
      <c r="N15" s="46">
        <f>(E15-D15)/D15*100</f>
        <v>9.6670352892227172</v>
      </c>
      <c r="O15" s="45">
        <f>F15-E15</f>
        <v>18662</v>
      </c>
      <c r="P15" s="46">
        <f>(F15-E15)/E15*100</f>
        <v>9.3160942492012779</v>
      </c>
      <c r="Q15" s="45">
        <f t="shared" si="3"/>
        <v>-111018</v>
      </c>
      <c r="R15" s="46">
        <f t="shared" si="4"/>
        <v>-50.697317587746937</v>
      </c>
      <c r="S15" s="45">
        <f t="shared" si="0"/>
        <v>-58047</v>
      </c>
      <c r="T15" s="46">
        <f>(H15-G15)/G15*100</f>
        <v>-53.765143936867844</v>
      </c>
      <c r="U15" s="45">
        <f t="shared" si="1"/>
        <v>121116</v>
      </c>
      <c r="V15" s="46">
        <f t="shared" si="5"/>
        <v>242.63477372438248</v>
      </c>
      <c r="W15" s="45">
        <f t="shared" si="2"/>
        <v>71937</v>
      </c>
      <c r="X15" s="46">
        <f t="shared" si="6"/>
        <v>42.060304151830344</v>
      </c>
      <c r="Y15" s="45">
        <f t="shared" si="7"/>
        <v>14425</v>
      </c>
      <c r="Z15" s="46">
        <f t="shared" si="8"/>
        <v>5.9369469481829027</v>
      </c>
      <c r="AA15" s="45">
        <f t="shared" si="9"/>
        <v>2952</v>
      </c>
      <c r="AB15" s="96">
        <f t="shared" si="10"/>
        <v>1.1468754249305542</v>
      </c>
    </row>
    <row r="16" spans="2:28" x14ac:dyDescent="0.55000000000000004">
      <c r="B16" s="33"/>
      <c r="C16" s="49" t="s">
        <v>25</v>
      </c>
      <c r="D16" s="7">
        <v>1137006</v>
      </c>
      <c r="E16" s="7">
        <v>1217511</v>
      </c>
      <c r="F16" s="7">
        <v>1283112</v>
      </c>
      <c r="G16" s="7">
        <v>419978</v>
      </c>
      <c r="H16" s="7">
        <v>852182</v>
      </c>
      <c r="I16" s="7">
        <v>1252469</v>
      </c>
      <c r="J16" s="7">
        <v>1431644</v>
      </c>
      <c r="K16" s="7">
        <v>1587138</v>
      </c>
      <c r="L16" s="7">
        <v>1594882</v>
      </c>
      <c r="M16" s="39">
        <f>E16-D16</f>
        <v>80505</v>
      </c>
      <c r="N16" s="40">
        <f>(E16-D16)/D16*100</f>
        <v>7.0804375702502895</v>
      </c>
      <c r="O16" s="39">
        <f>F16-E16</f>
        <v>65601</v>
      </c>
      <c r="P16" s="40">
        <f>(F16-E16)/E16*100</f>
        <v>5.3881238033989014</v>
      </c>
      <c r="Q16" s="39">
        <f t="shared" si="3"/>
        <v>-863134</v>
      </c>
      <c r="R16" s="40">
        <f t="shared" si="4"/>
        <v>-67.268796488537248</v>
      </c>
      <c r="S16" s="39">
        <f t="shared" si="0"/>
        <v>432204</v>
      </c>
      <c r="T16" s="40">
        <f t="shared" ref="T16:T76" si="11">(H16-G16)/G16*100</f>
        <v>102.91110486739781</v>
      </c>
      <c r="U16" s="39">
        <f t="shared" si="1"/>
        <v>400287</v>
      </c>
      <c r="V16" s="40">
        <f t="shared" si="5"/>
        <v>46.972008326859758</v>
      </c>
      <c r="W16" s="39">
        <f t="shared" si="2"/>
        <v>179175</v>
      </c>
      <c r="X16" s="40">
        <f t="shared" si="6"/>
        <v>14.305743295842053</v>
      </c>
      <c r="Y16" s="39">
        <f t="shared" si="7"/>
        <v>155494</v>
      </c>
      <c r="Z16" s="40">
        <f t="shared" si="8"/>
        <v>10.861219688693557</v>
      </c>
      <c r="AA16" s="39">
        <f t="shared" si="9"/>
        <v>7744</v>
      </c>
      <c r="AB16" s="95">
        <f t="shared" si="10"/>
        <v>0.48792228527072001</v>
      </c>
    </row>
    <row r="17" spans="2:28" x14ac:dyDescent="0.55000000000000004">
      <c r="B17" s="33"/>
      <c r="C17" s="48" t="s">
        <v>26</v>
      </c>
      <c r="D17" s="44">
        <v>101102</v>
      </c>
      <c r="E17" s="44">
        <v>94624</v>
      </c>
      <c r="F17" s="44">
        <v>90794</v>
      </c>
      <c r="G17" s="44">
        <v>19524</v>
      </c>
      <c r="H17" s="44">
        <v>35703</v>
      </c>
      <c r="I17" s="44">
        <v>57101</v>
      </c>
      <c r="J17" s="44">
        <v>81964</v>
      </c>
      <c r="K17" s="44">
        <v>92404</v>
      </c>
      <c r="L17" s="44">
        <v>94115</v>
      </c>
      <c r="M17" s="45">
        <f>E17-D17</f>
        <v>-6478</v>
      </c>
      <c r="N17" s="46">
        <f>(E17-D17)/D17*100</f>
        <v>-6.4073905560720856</v>
      </c>
      <c r="O17" s="45">
        <f>F17-E17</f>
        <v>-3830</v>
      </c>
      <c r="P17" s="46">
        <f>(F17-E17)/E17*100</f>
        <v>-4.0475989178221168</v>
      </c>
      <c r="Q17" s="45">
        <f t="shared" si="3"/>
        <v>-71270</v>
      </c>
      <c r="R17" s="46">
        <f t="shared" si="4"/>
        <v>-78.496376412538268</v>
      </c>
      <c r="S17" s="45">
        <f t="shared" si="0"/>
        <v>16179</v>
      </c>
      <c r="T17" s="46">
        <f t="shared" si="11"/>
        <v>82.867240319606637</v>
      </c>
      <c r="U17" s="45">
        <f t="shared" si="1"/>
        <v>21398</v>
      </c>
      <c r="V17" s="46">
        <f t="shared" si="5"/>
        <v>59.9333389351035</v>
      </c>
      <c r="W17" s="45">
        <f t="shared" si="2"/>
        <v>24863</v>
      </c>
      <c r="X17" s="46">
        <f t="shared" si="6"/>
        <v>43.542144620934835</v>
      </c>
      <c r="Y17" s="45">
        <f t="shared" si="7"/>
        <v>10440</v>
      </c>
      <c r="Z17" s="46">
        <f t="shared" si="8"/>
        <v>12.737299302132643</v>
      </c>
      <c r="AA17" s="45">
        <f t="shared" si="9"/>
        <v>1711</v>
      </c>
      <c r="AB17" s="96">
        <f t="shared" si="10"/>
        <v>1.8516514436604476</v>
      </c>
    </row>
    <row r="18" spans="2:28" ht="7.5" customHeight="1" x14ac:dyDescent="0.55000000000000004">
      <c r="B18" s="33"/>
      <c r="C18" s="47"/>
      <c r="D18" s="6"/>
      <c r="E18" s="6"/>
      <c r="F18" s="6"/>
      <c r="G18" s="6"/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39"/>
      <c r="N18" s="40"/>
      <c r="O18" s="39"/>
      <c r="P18" s="40"/>
      <c r="Q18" s="39"/>
      <c r="R18" s="40"/>
      <c r="S18" s="39">
        <f t="shared" si="0"/>
        <v>0</v>
      </c>
      <c r="T18" s="40"/>
      <c r="U18" s="39">
        <f t="shared" si="1"/>
        <v>0</v>
      </c>
      <c r="V18" s="40"/>
      <c r="W18" s="39">
        <f t="shared" si="2"/>
        <v>0</v>
      </c>
      <c r="X18" s="40"/>
      <c r="Y18" s="39"/>
      <c r="Z18" s="40"/>
      <c r="AA18" s="39"/>
      <c r="AB18" s="95"/>
    </row>
    <row r="19" spans="2:28" x14ac:dyDescent="0.55000000000000004">
      <c r="B19" s="28" t="s">
        <v>27</v>
      </c>
      <c r="C19" s="47"/>
      <c r="D19" s="6">
        <v>165021</v>
      </c>
      <c r="E19" s="6">
        <v>149450</v>
      </c>
      <c r="F19" s="6">
        <v>144330</v>
      </c>
      <c r="G19" s="6">
        <v>32746</v>
      </c>
      <c r="H19" s="6">
        <v>43974</v>
      </c>
      <c r="I19" s="6">
        <v>86924</v>
      </c>
      <c r="J19" s="6">
        <v>105030</v>
      </c>
      <c r="K19" s="6">
        <v>103945</v>
      </c>
      <c r="L19" s="6">
        <v>112032</v>
      </c>
      <c r="M19" s="38">
        <f t="shared" ref="M19:M25" si="12">E19-D19</f>
        <v>-15571</v>
      </c>
      <c r="N19" s="37">
        <f t="shared" ref="N19:N25" si="13">(E19-D19)/D19*100</f>
        <v>-9.4357687809430306</v>
      </c>
      <c r="O19" s="38">
        <f t="shared" ref="O19:O25" si="14">F19-E19</f>
        <v>-5120</v>
      </c>
      <c r="P19" s="37">
        <f t="shared" ref="P19:P25" si="15">(F19-E19)/E19*100</f>
        <v>-3.425894948143192</v>
      </c>
      <c r="Q19" s="38">
        <f t="shared" si="3"/>
        <v>-111584</v>
      </c>
      <c r="R19" s="37">
        <f t="shared" si="4"/>
        <v>-77.311716205916994</v>
      </c>
      <c r="S19" s="38">
        <f t="shared" si="0"/>
        <v>11228</v>
      </c>
      <c r="T19" s="37">
        <f t="shared" si="11"/>
        <v>34.288157332193251</v>
      </c>
      <c r="U19" s="38">
        <f t="shared" si="1"/>
        <v>42950</v>
      </c>
      <c r="V19" s="37">
        <f t="shared" si="5"/>
        <v>97.671351253013142</v>
      </c>
      <c r="W19" s="38">
        <f t="shared" si="2"/>
        <v>18106</v>
      </c>
      <c r="X19" s="37">
        <f t="shared" si="6"/>
        <v>20.829690304173763</v>
      </c>
      <c r="Y19" s="38">
        <f t="shared" si="7"/>
        <v>-1085</v>
      </c>
      <c r="Z19" s="37">
        <f t="shared" si="8"/>
        <v>-1.0330381795677426</v>
      </c>
      <c r="AA19" s="38">
        <f t="shared" si="9"/>
        <v>8087</v>
      </c>
      <c r="AB19" s="94">
        <f t="shared" si="10"/>
        <v>7.7800760017316852</v>
      </c>
    </row>
    <row r="20" spans="2:28" x14ac:dyDescent="0.55000000000000004">
      <c r="B20" s="33"/>
      <c r="C20" s="48" t="s">
        <v>28</v>
      </c>
      <c r="D20" s="44">
        <v>839</v>
      </c>
      <c r="E20" s="44">
        <v>865</v>
      </c>
      <c r="F20" s="44">
        <v>965</v>
      </c>
      <c r="G20" s="44">
        <v>176</v>
      </c>
      <c r="H20" s="44">
        <v>267</v>
      </c>
      <c r="I20" s="44">
        <v>455</v>
      </c>
      <c r="J20" s="44">
        <v>647</v>
      </c>
      <c r="K20" s="44">
        <v>614</v>
      </c>
      <c r="L20" s="44">
        <v>726</v>
      </c>
      <c r="M20" s="45">
        <f t="shared" si="12"/>
        <v>26</v>
      </c>
      <c r="N20" s="46">
        <f t="shared" si="13"/>
        <v>3.0989272943980928</v>
      </c>
      <c r="O20" s="45">
        <f t="shared" si="14"/>
        <v>100</v>
      </c>
      <c r="P20" s="46">
        <f t="shared" si="15"/>
        <v>11.560693641618498</v>
      </c>
      <c r="Q20" s="45">
        <f t="shared" si="3"/>
        <v>-789</v>
      </c>
      <c r="R20" s="46">
        <f t="shared" si="4"/>
        <v>-81.761658031088075</v>
      </c>
      <c r="S20" s="45">
        <f t="shared" si="0"/>
        <v>91</v>
      </c>
      <c r="T20" s="46">
        <f t="shared" si="11"/>
        <v>51.70454545454546</v>
      </c>
      <c r="U20" s="45">
        <f t="shared" si="1"/>
        <v>188</v>
      </c>
      <c r="V20" s="46">
        <f t="shared" si="5"/>
        <v>70.411985018726597</v>
      </c>
      <c r="W20" s="45">
        <f t="shared" si="2"/>
        <v>192</v>
      </c>
      <c r="X20" s="46">
        <f t="shared" si="6"/>
        <v>42.197802197802197</v>
      </c>
      <c r="Y20" s="45">
        <f t="shared" si="7"/>
        <v>-33</v>
      </c>
      <c r="Z20" s="46">
        <f t="shared" si="8"/>
        <v>-5.1004636785162285</v>
      </c>
      <c r="AA20" s="45">
        <f t="shared" si="9"/>
        <v>112</v>
      </c>
      <c r="AB20" s="96">
        <f t="shared" si="10"/>
        <v>18.241042345276874</v>
      </c>
    </row>
    <row r="21" spans="2:28" x14ac:dyDescent="0.55000000000000004">
      <c r="B21" s="33"/>
      <c r="C21" s="49" t="s">
        <v>29</v>
      </c>
      <c r="D21" s="7">
        <v>37538</v>
      </c>
      <c r="E21" s="7">
        <v>36491</v>
      </c>
      <c r="F21" s="7">
        <v>35949</v>
      </c>
      <c r="G21" s="7">
        <v>7868</v>
      </c>
      <c r="H21" s="7">
        <v>11257</v>
      </c>
      <c r="I21" s="7">
        <v>23572</v>
      </c>
      <c r="J21" s="7">
        <v>26247</v>
      </c>
      <c r="K21" s="7">
        <v>22826</v>
      </c>
      <c r="L21" s="7">
        <v>24846</v>
      </c>
      <c r="M21" s="39">
        <f t="shared" si="12"/>
        <v>-1047</v>
      </c>
      <c r="N21" s="40">
        <f t="shared" si="13"/>
        <v>-2.7891736373807872</v>
      </c>
      <c r="O21" s="39">
        <f t="shared" si="14"/>
        <v>-542</v>
      </c>
      <c r="P21" s="40">
        <f t="shared" si="15"/>
        <v>-1.4852977446493656</v>
      </c>
      <c r="Q21" s="39">
        <f t="shared" si="3"/>
        <v>-28081</v>
      </c>
      <c r="R21" s="40">
        <f t="shared" si="4"/>
        <v>-78.113438482294356</v>
      </c>
      <c r="S21" s="39">
        <f t="shared" si="0"/>
        <v>3389</v>
      </c>
      <c r="T21" s="40">
        <f t="shared" si="11"/>
        <v>43.073207930859176</v>
      </c>
      <c r="U21" s="39">
        <f t="shared" si="1"/>
        <v>12315</v>
      </c>
      <c r="V21" s="40">
        <f t="shared" si="5"/>
        <v>109.39859642888869</v>
      </c>
      <c r="W21" s="39">
        <f t="shared" si="2"/>
        <v>2675</v>
      </c>
      <c r="X21" s="40">
        <f t="shared" si="6"/>
        <v>11.34820974036993</v>
      </c>
      <c r="Y21" s="39">
        <f t="shared" si="7"/>
        <v>-3421</v>
      </c>
      <c r="Z21" s="40">
        <f t="shared" si="8"/>
        <v>-13.033870537585249</v>
      </c>
      <c r="AA21" s="39">
        <f t="shared" si="9"/>
        <v>2020</v>
      </c>
      <c r="AB21" s="95">
        <f t="shared" si="10"/>
        <v>8.8495575221238933</v>
      </c>
    </row>
    <row r="22" spans="2:28" x14ac:dyDescent="0.55000000000000004">
      <c r="B22" s="33"/>
      <c r="C22" s="48" t="s">
        <v>30</v>
      </c>
      <c r="D22" s="44">
        <v>52207</v>
      </c>
      <c r="E22" s="44">
        <v>40490</v>
      </c>
      <c r="F22" s="44">
        <v>43084</v>
      </c>
      <c r="G22" s="44">
        <v>9151</v>
      </c>
      <c r="H22" s="44">
        <v>14998</v>
      </c>
      <c r="I22" s="44">
        <v>29015</v>
      </c>
      <c r="J22" s="44">
        <v>40470</v>
      </c>
      <c r="K22" s="44">
        <v>42485</v>
      </c>
      <c r="L22" s="44">
        <v>42861</v>
      </c>
      <c r="M22" s="45">
        <f t="shared" si="12"/>
        <v>-11717</v>
      </c>
      <c r="N22" s="46">
        <f t="shared" si="13"/>
        <v>-22.443350508552491</v>
      </c>
      <c r="O22" s="45">
        <f t="shared" si="14"/>
        <v>2594</v>
      </c>
      <c r="P22" s="46">
        <f t="shared" si="15"/>
        <v>6.4065201284267719</v>
      </c>
      <c r="Q22" s="45">
        <f t="shared" si="3"/>
        <v>-33933</v>
      </c>
      <c r="R22" s="46">
        <f t="shared" si="4"/>
        <v>-78.760096555565866</v>
      </c>
      <c r="S22" s="45">
        <f t="shared" si="0"/>
        <v>5847</v>
      </c>
      <c r="T22" s="46">
        <f t="shared" si="11"/>
        <v>63.89465632171347</v>
      </c>
      <c r="U22" s="45">
        <f t="shared" si="1"/>
        <v>14017</v>
      </c>
      <c r="V22" s="46">
        <f t="shared" si="5"/>
        <v>93.459127883717827</v>
      </c>
      <c r="W22" s="45">
        <f t="shared" si="2"/>
        <v>11455</v>
      </c>
      <c r="X22" s="46">
        <f t="shared" si="6"/>
        <v>39.479579527830431</v>
      </c>
      <c r="Y22" s="45">
        <f>K22-J22</f>
        <v>2015</v>
      </c>
      <c r="Z22" s="46">
        <f t="shared" si="8"/>
        <v>4.9789967877440073</v>
      </c>
      <c r="AA22" s="45">
        <f t="shared" si="9"/>
        <v>376</v>
      </c>
      <c r="AB22" s="96">
        <f t="shared" si="10"/>
        <v>0.8850182417323762</v>
      </c>
    </row>
    <row r="23" spans="2:28" x14ac:dyDescent="0.55000000000000004">
      <c r="B23" s="33"/>
      <c r="C23" s="49" t="s">
        <v>31</v>
      </c>
      <c r="D23" s="7">
        <v>15668</v>
      </c>
      <c r="E23" s="7">
        <v>17842</v>
      </c>
      <c r="F23" s="7">
        <v>17619</v>
      </c>
      <c r="G23" s="7">
        <v>3904</v>
      </c>
      <c r="H23" s="7">
        <v>5374</v>
      </c>
      <c r="I23" s="7">
        <v>11148</v>
      </c>
      <c r="J23" s="7">
        <v>12248</v>
      </c>
      <c r="K23" s="7">
        <v>11969</v>
      </c>
      <c r="L23" s="7">
        <v>15240</v>
      </c>
      <c r="M23" s="39">
        <f t="shared" si="12"/>
        <v>2174</v>
      </c>
      <c r="N23" s="40">
        <f t="shared" si="13"/>
        <v>13.875414858309931</v>
      </c>
      <c r="O23" s="39">
        <f t="shared" si="14"/>
        <v>-223</v>
      </c>
      <c r="P23" s="40">
        <f t="shared" si="15"/>
        <v>-1.2498598811792401</v>
      </c>
      <c r="Q23" s="39">
        <f t="shared" si="3"/>
        <v>-13715</v>
      </c>
      <c r="R23" s="40">
        <f t="shared" si="4"/>
        <v>-77.842102275952101</v>
      </c>
      <c r="S23" s="39">
        <f t="shared" si="0"/>
        <v>1470</v>
      </c>
      <c r="T23" s="40">
        <f t="shared" si="11"/>
        <v>37.653688524590159</v>
      </c>
      <c r="U23" s="39">
        <f t="shared" si="1"/>
        <v>5774</v>
      </c>
      <c r="V23" s="40">
        <f t="shared" si="5"/>
        <v>107.44324525493114</v>
      </c>
      <c r="W23" s="39">
        <f t="shared" si="2"/>
        <v>1100</v>
      </c>
      <c r="X23" s="40">
        <f t="shared" si="6"/>
        <v>9.8672407606745605</v>
      </c>
      <c r="Y23" s="39">
        <f t="shared" si="7"/>
        <v>-279</v>
      </c>
      <c r="Z23" s="40">
        <f t="shared" si="8"/>
        <v>-2.2779229261920313</v>
      </c>
      <c r="AA23" s="39">
        <f t="shared" si="9"/>
        <v>3271</v>
      </c>
      <c r="AB23" s="95">
        <f t="shared" si="10"/>
        <v>27.328933077115881</v>
      </c>
    </row>
    <row r="24" spans="2:28" x14ac:dyDescent="0.55000000000000004">
      <c r="B24" s="33"/>
      <c r="C24" s="48" t="s">
        <v>32</v>
      </c>
      <c r="D24" s="44">
        <v>21246</v>
      </c>
      <c r="E24" s="44">
        <v>23594</v>
      </c>
      <c r="F24" s="44">
        <v>18299</v>
      </c>
      <c r="G24" s="44">
        <v>5015</v>
      </c>
      <c r="H24" s="44">
        <v>5106</v>
      </c>
      <c r="I24" s="44">
        <v>9156</v>
      </c>
      <c r="J24" s="44">
        <v>8245</v>
      </c>
      <c r="K24" s="44">
        <v>8373</v>
      </c>
      <c r="L24" s="44">
        <v>8530</v>
      </c>
      <c r="M24" s="45">
        <f t="shared" si="12"/>
        <v>2348</v>
      </c>
      <c r="N24" s="46">
        <f t="shared" si="13"/>
        <v>11.051492045561517</v>
      </c>
      <c r="O24" s="45">
        <f t="shared" si="14"/>
        <v>-5295</v>
      </c>
      <c r="P24" s="46">
        <f t="shared" si="15"/>
        <v>-22.442146308383489</v>
      </c>
      <c r="Q24" s="45">
        <f t="shared" si="3"/>
        <v>-13284</v>
      </c>
      <c r="R24" s="46">
        <f t="shared" si="4"/>
        <v>-72.594130826821129</v>
      </c>
      <c r="S24" s="45">
        <f t="shared" si="0"/>
        <v>91</v>
      </c>
      <c r="T24" s="46">
        <f t="shared" si="11"/>
        <v>1.814556331006979</v>
      </c>
      <c r="U24" s="45">
        <f t="shared" si="1"/>
        <v>4050</v>
      </c>
      <c r="V24" s="46">
        <f t="shared" si="5"/>
        <v>79.318448883666264</v>
      </c>
      <c r="W24" s="45">
        <f t="shared" si="2"/>
        <v>-911</v>
      </c>
      <c r="X24" s="46">
        <f t="shared" si="6"/>
        <v>-9.9497597204019232</v>
      </c>
      <c r="Y24" s="45">
        <f t="shared" si="7"/>
        <v>128</v>
      </c>
      <c r="Z24" s="46">
        <f t="shared" si="8"/>
        <v>1.5524560339599758</v>
      </c>
      <c r="AA24" s="45">
        <f t="shared" si="9"/>
        <v>157</v>
      </c>
      <c r="AB24" s="96">
        <f t="shared" si="10"/>
        <v>1.8750746446912696</v>
      </c>
    </row>
    <row r="25" spans="2:28" x14ac:dyDescent="0.55000000000000004">
      <c r="B25" s="33"/>
      <c r="C25" s="49" t="s">
        <v>33</v>
      </c>
      <c r="D25" s="7">
        <v>37523</v>
      </c>
      <c r="E25" s="7">
        <v>30168</v>
      </c>
      <c r="F25" s="7">
        <v>28414</v>
      </c>
      <c r="G25" s="7">
        <v>6632</v>
      </c>
      <c r="H25" s="7">
        <v>6972</v>
      </c>
      <c r="I25" s="7">
        <v>13578</v>
      </c>
      <c r="J25" s="7">
        <v>17173</v>
      </c>
      <c r="K25" s="7">
        <v>17678</v>
      </c>
      <c r="L25" s="7">
        <v>19829</v>
      </c>
      <c r="M25" s="39">
        <f t="shared" si="12"/>
        <v>-7355</v>
      </c>
      <c r="N25" s="40">
        <f t="shared" si="13"/>
        <v>-19.601311195799909</v>
      </c>
      <c r="O25" s="39">
        <f t="shared" si="14"/>
        <v>-1754</v>
      </c>
      <c r="P25" s="40">
        <f t="shared" si="15"/>
        <v>-5.8141076637496685</v>
      </c>
      <c r="Q25" s="39">
        <f t="shared" si="3"/>
        <v>-21782</v>
      </c>
      <c r="R25" s="40">
        <f t="shared" si="4"/>
        <v>-76.65939325684522</v>
      </c>
      <c r="S25" s="39">
        <f t="shared" si="0"/>
        <v>340</v>
      </c>
      <c r="T25" s="40">
        <f t="shared" si="11"/>
        <v>5.1266586248492159</v>
      </c>
      <c r="U25" s="39">
        <f t="shared" si="1"/>
        <v>6606</v>
      </c>
      <c r="V25" s="40">
        <f t="shared" si="5"/>
        <v>94.750430292598963</v>
      </c>
      <c r="W25" s="39">
        <f t="shared" si="2"/>
        <v>3595</v>
      </c>
      <c r="X25" s="40">
        <f t="shared" si="6"/>
        <v>26.476653409927824</v>
      </c>
      <c r="Y25" s="39">
        <f t="shared" si="7"/>
        <v>505</v>
      </c>
      <c r="Z25" s="40">
        <f t="shared" si="8"/>
        <v>2.9406626681418508</v>
      </c>
      <c r="AA25" s="39">
        <f t="shared" si="9"/>
        <v>2151</v>
      </c>
      <c r="AB25" s="95">
        <f t="shared" si="10"/>
        <v>12.167666025568504</v>
      </c>
    </row>
    <row r="26" spans="2:28" ht="6" customHeight="1" x14ac:dyDescent="0.55000000000000004">
      <c r="B26" s="33"/>
      <c r="C26" s="47"/>
      <c r="D26" s="6"/>
      <c r="E26" s="6"/>
      <c r="F26" s="6"/>
      <c r="G26" s="6"/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39"/>
      <c r="N26" s="40"/>
      <c r="O26" s="39"/>
      <c r="P26" s="40"/>
      <c r="Q26" s="39"/>
      <c r="R26" s="40"/>
      <c r="S26" s="39">
        <f t="shared" si="0"/>
        <v>0</v>
      </c>
      <c r="T26" s="40"/>
      <c r="U26" s="39">
        <f t="shared" si="1"/>
        <v>0</v>
      </c>
      <c r="V26" s="40"/>
      <c r="W26" s="39">
        <f t="shared" si="2"/>
        <v>0</v>
      </c>
      <c r="X26" s="40"/>
      <c r="Y26" s="39"/>
      <c r="Z26" s="40"/>
      <c r="AA26" s="39"/>
      <c r="AB26" s="95"/>
    </row>
    <row r="27" spans="2:28" x14ac:dyDescent="0.55000000000000004">
      <c r="B27" s="28" t="s">
        <v>34</v>
      </c>
      <c r="C27" s="47"/>
      <c r="D27" s="6">
        <v>157634</v>
      </c>
      <c r="E27" s="6">
        <v>172719</v>
      </c>
      <c r="F27" s="6">
        <v>173635</v>
      </c>
      <c r="G27" s="6">
        <v>44791</v>
      </c>
      <c r="H27" s="6">
        <v>57663</v>
      </c>
      <c r="I27" s="6">
        <v>102484</v>
      </c>
      <c r="J27" s="6">
        <v>122726</v>
      </c>
      <c r="K27" s="6">
        <v>126770</v>
      </c>
      <c r="L27" s="6">
        <v>145148</v>
      </c>
      <c r="M27" s="38">
        <f>E27-D27</f>
        <v>15085</v>
      </c>
      <c r="N27" s="37">
        <f>(E27-D27)/D27*100</f>
        <v>9.5696359922351775</v>
      </c>
      <c r="O27" s="38">
        <f>F27-E27</f>
        <v>916</v>
      </c>
      <c r="P27" s="37">
        <f t="shared" ref="P27:P40" si="16">(F27-E27)/E27*100</f>
        <v>0.53034119002541702</v>
      </c>
      <c r="Q27" s="38">
        <f t="shared" si="3"/>
        <v>-128844</v>
      </c>
      <c r="R27" s="37">
        <f t="shared" si="4"/>
        <v>-74.203933538745076</v>
      </c>
      <c r="S27" s="38">
        <f t="shared" si="0"/>
        <v>12872</v>
      </c>
      <c r="T27" s="37">
        <f t="shared" si="11"/>
        <v>28.73791609921636</v>
      </c>
      <c r="U27" s="38">
        <f t="shared" si="1"/>
        <v>44821</v>
      </c>
      <c r="V27" s="37">
        <f t="shared" si="5"/>
        <v>77.729219776980045</v>
      </c>
      <c r="W27" s="38">
        <f t="shared" si="2"/>
        <v>20242</v>
      </c>
      <c r="X27" s="37">
        <f t="shared" si="6"/>
        <v>19.751375824518949</v>
      </c>
      <c r="Y27" s="38">
        <f t="shared" si="7"/>
        <v>4044</v>
      </c>
      <c r="Z27" s="37">
        <f t="shared" si="8"/>
        <v>3.2951452829881198</v>
      </c>
      <c r="AA27" s="38">
        <f t="shared" si="9"/>
        <v>18378</v>
      </c>
      <c r="AB27" s="94">
        <f t="shared" si="10"/>
        <v>14.497120769898242</v>
      </c>
    </row>
    <row r="28" spans="2:28" x14ac:dyDescent="0.55000000000000004">
      <c r="B28" s="33"/>
      <c r="C28" s="48" t="s">
        <v>35</v>
      </c>
      <c r="D28" s="44">
        <v>24474</v>
      </c>
      <c r="E28" s="44">
        <v>33341</v>
      </c>
      <c r="F28" s="44">
        <v>30615</v>
      </c>
      <c r="G28" s="44">
        <v>8513</v>
      </c>
      <c r="H28" s="44">
        <v>8058</v>
      </c>
      <c r="I28" s="44">
        <v>17731</v>
      </c>
      <c r="J28" s="44">
        <v>23718</v>
      </c>
      <c r="K28" s="44">
        <v>25009</v>
      </c>
      <c r="L28" s="44">
        <v>32443</v>
      </c>
      <c r="M28" s="45">
        <f>E28-D28</f>
        <v>8867</v>
      </c>
      <c r="N28" s="46">
        <f>(E28-D28)/D28*100</f>
        <v>36.230285200621068</v>
      </c>
      <c r="O28" s="45">
        <f>F28-E28</f>
        <v>-2726</v>
      </c>
      <c r="P28" s="46">
        <f t="shared" si="16"/>
        <v>-8.1761194925167224</v>
      </c>
      <c r="Q28" s="45">
        <f t="shared" si="3"/>
        <v>-22102</v>
      </c>
      <c r="R28" s="46">
        <f t="shared" si="4"/>
        <v>-72.193369263432956</v>
      </c>
      <c r="S28" s="45">
        <f t="shared" si="0"/>
        <v>-455</v>
      </c>
      <c r="T28" s="46">
        <f t="shared" si="11"/>
        <v>-5.3447668272054507</v>
      </c>
      <c r="U28" s="45">
        <f t="shared" si="1"/>
        <v>9673</v>
      </c>
      <c r="V28" s="46">
        <f t="shared" si="5"/>
        <v>120.04219409282702</v>
      </c>
      <c r="W28" s="45">
        <f t="shared" si="2"/>
        <v>5987</v>
      </c>
      <c r="X28" s="46">
        <f t="shared" si="6"/>
        <v>33.765721053522078</v>
      </c>
      <c r="Y28" s="45">
        <f t="shared" si="7"/>
        <v>1291</v>
      </c>
      <c r="Z28" s="46">
        <f t="shared" si="8"/>
        <v>5.4431233662197487</v>
      </c>
      <c r="AA28" s="45">
        <f t="shared" si="9"/>
        <v>7434</v>
      </c>
      <c r="AB28" s="96">
        <f t="shared" si="10"/>
        <v>29.725298892398737</v>
      </c>
    </row>
    <row r="29" spans="2:28" x14ac:dyDescent="0.55000000000000004">
      <c r="B29" s="33"/>
      <c r="C29" s="49" t="s">
        <v>36</v>
      </c>
      <c r="D29" s="7">
        <v>1936</v>
      </c>
      <c r="E29" s="7">
        <v>2026</v>
      </c>
      <c r="F29" s="7">
        <v>2301</v>
      </c>
      <c r="G29" s="7">
        <v>528</v>
      </c>
      <c r="H29" s="7">
        <v>773</v>
      </c>
      <c r="I29" s="7">
        <v>1174</v>
      </c>
      <c r="J29" s="7">
        <v>1711</v>
      </c>
      <c r="K29" s="7">
        <v>1680</v>
      </c>
      <c r="L29" s="7">
        <v>1455</v>
      </c>
      <c r="M29" s="39">
        <f t="shared" ref="M29:M76" si="17">E29-D29</f>
        <v>90</v>
      </c>
      <c r="N29" s="40">
        <f t="shared" ref="N29:N76" si="18">(E29-D29)/D29*100</f>
        <v>4.6487603305785123</v>
      </c>
      <c r="O29" s="39">
        <f t="shared" ref="O29:O76" si="19">F29-E29</f>
        <v>275</v>
      </c>
      <c r="P29" s="40">
        <f t="shared" si="16"/>
        <v>13.573543928923989</v>
      </c>
      <c r="Q29" s="39">
        <f t="shared" si="3"/>
        <v>-1773</v>
      </c>
      <c r="R29" s="40">
        <f t="shared" si="4"/>
        <v>-77.053455019556722</v>
      </c>
      <c r="S29" s="39">
        <f t="shared" si="0"/>
        <v>245</v>
      </c>
      <c r="T29" s="40">
        <f t="shared" si="11"/>
        <v>46.401515151515149</v>
      </c>
      <c r="U29" s="39">
        <f t="shared" si="1"/>
        <v>401</v>
      </c>
      <c r="V29" s="40">
        <f t="shared" si="5"/>
        <v>51.875808538163007</v>
      </c>
      <c r="W29" s="39">
        <f t="shared" si="2"/>
        <v>537</v>
      </c>
      <c r="X29" s="40">
        <f t="shared" si="6"/>
        <v>45.741056218057921</v>
      </c>
      <c r="Y29" s="39">
        <f t="shared" si="7"/>
        <v>-31</v>
      </c>
      <c r="Z29" s="40">
        <f t="shared" si="8"/>
        <v>-1.8118059614260666</v>
      </c>
      <c r="AA29" s="39">
        <f t="shared" si="9"/>
        <v>-225</v>
      </c>
      <c r="AB29" s="95">
        <f t="shared" si="10"/>
        <v>-13.392857142857142</v>
      </c>
    </row>
    <row r="30" spans="2:28" x14ac:dyDescent="0.55000000000000004">
      <c r="B30" s="33"/>
      <c r="C30" s="48" t="s">
        <v>37</v>
      </c>
      <c r="D30" s="44">
        <v>19766</v>
      </c>
      <c r="E30" s="44">
        <v>20659</v>
      </c>
      <c r="F30" s="44">
        <v>23769</v>
      </c>
      <c r="G30" s="44">
        <v>5991</v>
      </c>
      <c r="H30" s="44">
        <v>11503</v>
      </c>
      <c r="I30" s="44">
        <v>14830</v>
      </c>
      <c r="J30" s="44">
        <v>19788</v>
      </c>
      <c r="K30" s="44">
        <v>20102</v>
      </c>
      <c r="L30" s="44">
        <v>24589</v>
      </c>
      <c r="M30" s="45">
        <f t="shared" si="17"/>
        <v>893</v>
      </c>
      <c r="N30" s="46">
        <f t="shared" si="18"/>
        <v>4.5178589497116262</v>
      </c>
      <c r="O30" s="45">
        <f t="shared" si="19"/>
        <v>3110</v>
      </c>
      <c r="P30" s="46">
        <f t="shared" si="16"/>
        <v>15.053971634638657</v>
      </c>
      <c r="Q30" s="45">
        <f t="shared" si="3"/>
        <v>-17778</v>
      </c>
      <c r="R30" s="46">
        <f t="shared" si="4"/>
        <v>-74.794900921368168</v>
      </c>
      <c r="S30" s="45">
        <f t="shared" si="0"/>
        <v>5512</v>
      </c>
      <c r="T30" s="46">
        <f t="shared" si="11"/>
        <v>92.004673677182438</v>
      </c>
      <c r="U30" s="45">
        <f t="shared" si="1"/>
        <v>3327</v>
      </c>
      <c r="V30" s="46">
        <f t="shared" si="5"/>
        <v>28.922889680952796</v>
      </c>
      <c r="W30" s="45">
        <f t="shared" si="2"/>
        <v>4958</v>
      </c>
      <c r="X30" s="46">
        <f t="shared" si="6"/>
        <v>33.43223196223871</v>
      </c>
      <c r="Y30" s="45">
        <f t="shared" si="7"/>
        <v>314</v>
      </c>
      <c r="Z30" s="46">
        <f t="shared" si="8"/>
        <v>1.5868202951283605</v>
      </c>
      <c r="AA30" s="45">
        <f t="shared" si="9"/>
        <v>4487</v>
      </c>
      <c r="AB30" s="96">
        <f t="shared" si="10"/>
        <v>22.32116207342553</v>
      </c>
    </row>
    <row r="31" spans="2:28" x14ac:dyDescent="0.55000000000000004">
      <c r="B31" s="33"/>
      <c r="C31" s="49" t="s">
        <v>38</v>
      </c>
      <c r="D31" s="7">
        <v>11636</v>
      </c>
      <c r="E31" s="7">
        <v>16114</v>
      </c>
      <c r="F31" s="7">
        <v>18357</v>
      </c>
      <c r="G31" s="7">
        <v>5609</v>
      </c>
      <c r="H31" s="7">
        <v>4898</v>
      </c>
      <c r="I31" s="7">
        <v>13634</v>
      </c>
      <c r="J31" s="7">
        <v>17776</v>
      </c>
      <c r="K31" s="7">
        <v>17377</v>
      </c>
      <c r="L31" s="7">
        <v>17541</v>
      </c>
      <c r="M31" s="39">
        <f t="shared" si="17"/>
        <v>4478</v>
      </c>
      <c r="N31" s="40">
        <f t="shared" si="18"/>
        <v>38.484015125472673</v>
      </c>
      <c r="O31" s="39">
        <f t="shared" si="19"/>
        <v>2243</v>
      </c>
      <c r="P31" s="40">
        <f t="shared" si="16"/>
        <v>13.919573042075214</v>
      </c>
      <c r="Q31" s="39">
        <f t="shared" si="3"/>
        <v>-12748</v>
      </c>
      <c r="R31" s="40">
        <f t="shared" si="4"/>
        <v>-69.444898403878625</v>
      </c>
      <c r="S31" s="39">
        <f t="shared" si="0"/>
        <v>-711</v>
      </c>
      <c r="T31" s="40">
        <f t="shared" si="11"/>
        <v>-12.676056338028168</v>
      </c>
      <c r="U31" s="39">
        <f t="shared" si="1"/>
        <v>8736</v>
      </c>
      <c r="V31" s="40">
        <f t="shared" si="5"/>
        <v>178.35851367905266</v>
      </c>
      <c r="W31" s="39">
        <f t="shared" si="2"/>
        <v>4142</v>
      </c>
      <c r="X31" s="40">
        <f t="shared" si="6"/>
        <v>30.37993252163708</v>
      </c>
      <c r="Y31" s="39">
        <f t="shared" si="7"/>
        <v>-399</v>
      </c>
      <c r="Z31" s="40">
        <f t="shared" si="8"/>
        <v>-2.2445994599459946</v>
      </c>
      <c r="AA31" s="39">
        <f t="shared" si="9"/>
        <v>164</v>
      </c>
      <c r="AB31" s="95">
        <f t="shared" si="10"/>
        <v>0.94377625597053572</v>
      </c>
    </row>
    <row r="32" spans="2:28" x14ac:dyDescent="0.55000000000000004">
      <c r="B32" s="33"/>
      <c r="C32" s="48" t="s">
        <v>39</v>
      </c>
      <c r="D32" s="44">
        <v>45218</v>
      </c>
      <c r="E32" s="44">
        <v>44180</v>
      </c>
      <c r="F32" s="44">
        <v>41988</v>
      </c>
      <c r="G32" s="44">
        <v>10559</v>
      </c>
      <c r="H32" s="44">
        <v>14610</v>
      </c>
      <c r="I32" s="44">
        <v>24816</v>
      </c>
      <c r="J32" s="44">
        <v>28463</v>
      </c>
      <c r="K32" s="44">
        <v>30531</v>
      </c>
      <c r="L32" s="44">
        <v>34141</v>
      </c>
      <c r="M32" s="45">
        <f t="shared" si="17"/>
        <v>-1038</v>
      </c>
      <c r="N32" s="46">
        <f t="shared" si="18"/>
        <v>-2.2955460214958645</v>
      </c>
      <c r="O32" s="45">
        <f t="shared" si="19"/>
        <v>-2192</v>
      </c>
      <c r="P32" s="46">
        <f t="shared" si="16"/>
        <v>-4.9615210502489813</v>
      </c>
      <c r="Q32" s="45">
        <f t="shared" si="3"/>
        <v>-31429</v>
      </c>
      <c r="R32" s="46">
        <f t="shared" si="4"/>
        <v>-74.852338763456231</v>
      </c>
      <c r="S32" s="45">
        <f t="shared" si="0"/>
        <v>4051</v>
      </c>
      <c r="T32" s="46">
        <f t="shared" si="11"/>
        <v>38.365375509044419</v>
      </c>
      <c r="U32" s="45">
        <f t="shared" si="1"/>
        <v>10206</v>
      </c>
      <c r="V32" s="46">
        <f t="shared" si="5"/>
        <v>69.856262833675558</v>
      </c>
      <c r="W32" s="45">
        <f t="shared" si="2"/>
        <v>3647</v>
      </c>
      <c r="X32" s="46">
        <f t="shared" si="6"/>
        <v>14.696163765312701</v>
      </c>
      <c r="Y32" s="45">
        <f t="shared" si="7"/>
        <v>2068</v>
      </c>
      <c r="Z32" s="46">
        <f t="shared" si="8"/>
        <v>7.2655728489618099</v>
      </c>
      <c r="AA32" s="45">
        <f t="shared" si="9"/>
        <v>3610</v>
      </c>
      <c r="AB32" s="96">
        <f t="shared" si="10"/>
        <v>11.824047689233893</v>
      </c>
    </row>
    <row r="33" spans="2:28" x14ac:dyDescent="0.55000000000000004">
      <c r="B33" s="33"/>
      <c r="C33" s="49" t="s">
        <v>40</v>
      </c>
      <c r="D33" s="7">
        <v>6008</v>
      </c>
      <c r="E33" s="7">
        <v>6002</v>
      </c>
      <c r="F33" s="7">
        <v>5917</v>
      </c>
      <c r="G33" s="7">
        <v>1399</v>
      </c>
      <c r="H33" s="7">
        <v>1762</v>
      </c>
      <c r="I33" s="7">
        <v>4041</v>
      </c>
      <c r="J33" s="7">
        <v>5554</v>
      </c>
      <c r="K33" s="7">
        <v>6529</v>
      </c>
      <c r="L33" s="7">
        <v>7535</v>
      </c>
      <c r="M33" s="39">
        <f t="shared" si="17"/>
        <v>-6</v>
      </c>
      <c r="N33" s="40">
        <f t="shared" si="18"/>
        <v>-9.9866844207723043E-2</v>
      </c>
      <c r="O33" s="39">
        <f t="shared" si="19"/>
        <v>-85</v>
      </c>
      <c r="P33" s="40">
        <f t="shared" si="16"/>
        <v>-1.4161946017994003</v>
      </c>
      <c r="Q33" s="39">
        <f t="shared" si="3"/>
        <v>-4518</v>
      </c>
      <c r="R33" s="40">
        <f t="shared" si="4"/>
        <v>-76.356261619063716</v>
      </c>
      <c r="S33" s="39">
        <f t="shared" si="0"/>
        <v>363</v>
      </c>
      <c r="T33" s="40">
        <f t="shared" si="11"/>
        <v>25.94710507505361</v>
      </c>
      <c r="U33" s="39">
        <f t="shared" si="1"/>
        <v>2279</v>
      </c>
      <c r="V33" s="40">
        <f t="shared" si="5"/>
        <v>129.3416572077185</v>
      </c>
      <c r="W33" s="39">
        <f t="shared" si="2"/>
        <v>1513</v>
      </c>
      <c r="X33" s="40">
        <f t="shared" si="6"/>
        <v>37.441227418955705</v>
      </c>
      <c r="Y33" s="39">
        <f t="shared" si="7"/>
        <v>975</v>
      </c>
      <c r="Z33" s="40">
        <f t="shared" si="8"/>
        <v>17.554915376305367</v>
      </c>
      <c r="AA33" s="39">
        <f t="shared" si="9"/>
        <v>1006</v>
      </c>
      <c r="AB33" s="95">
        <f t="shared" si="10"/>
        <v>15.408178894164498</v>
      </c>
    </row>
    <row r="34" spans="2:28" x14ac:dyDescent="0.55000000000000004">
      <c r="B34" s="33"/>
      <c r="C34" s="48" t="s">
        <v>41</v>
      </c>
      <c r="D34" s="44">
        <v>208</v>
      </c>
      <c r="E34" s="44">
        <v>201</v>
      </c>
      <c r="F34" s="44">
        <v>235</v>
      </c>
      <c r="G34" s="44">
        <v>41</v>
      </c>
      <c r="H34" s="44">
        <v>92</v>
      </c>
      <c r="I34" s="44">
        <v>182</v>
      </c>
      <c r="J34" s="44">
        <v>264</v>
      </c>
      <c r="K34" s="44">
        <v>294</v>
      </c>
      <c r="L34" s="44">
        <v>343</v>
      </c>
      <c r="M34" s="45">
        <f t="shared" si="17"/>
        <v>-7</v>
      </c>
      <c r="N34" s="46">
        <f t="shared" si="18"/>
        <v>-3.3653846153846154</v>
      </c>
      <c r="O34" s="45">
        <f t="shared" si="19"/>
        <v>34</v>
      </c>
      <c r="P34" s="46">
        <f t="shared" si="16"/>
        <v>16.915422885572141</v>
      </c>
      <c r="Q34" s="45">
        <f t="shared" si="3"/>
        <v>-194</v>
      </c>
      <c r="R34" s="46">
        <f t="shared" si="4"/>
        <v>-82.553191489361694</v>
      </c>
      <c r="S34" s="45">
        <f t="shared" si="0"/>
        <v>51</v>
      </c>
      <c r="T34" s="46">
        <f t="shared" si="11"/>
        <v>124.39024390243902</v>
      </c>
      <c r="U34" s="45">
        <f t="shared" si="1"/>
        <v>90</v>
      </c>
      <c r="V34" s="46">
        <f t="shared" si="5"/>
        <v>97.826086956521735</v>
      </c>
      <c r="W34" s="45">
        <f t="shared" si="2"/>
        <v>82</v>
      </c>
      <c r="X34" s="46">
        <f t="shared" si="6"/>
        <v>45.054945054945058</v>
      </c>
      <c r="Y34" s="45">
        <f t="shared" si="7"/>
        <v>30</v>
      </c>
      <c r="Z34" s="46">
        <f t="shared" si="8"/>
        <v>11.363636363636363</v>
      </c>
      <c r="AA34" s="45">
        <f t="shared" si="9"/>
        <v>49</v>
      </c>
      <c r="AB34" s="96">
        <f t="shared" si="10"/>
        <v>16.666666666666664</v>
      </c>
    </row>
    <row r="35" spans="2:28" x14ac:dyDescent="0.55000000000000004">
      <c r="B35" s="33"/>
      <c r="C35" s="49" t="s">
        <v>42</v>
      </c>
      <c r="D35" s="7"/>
      <c r="E35" s="7"/>
      <c r="F35" s="7"/>
      <c r="G35" s="7"/>
      <c r="H35" s="7">
        <v>1</v>
      </c>
      <c r="I35" s="7">
        <v>0</v>
      </c>
      <c r="J35" s="7">
        <v>0</v>
      </c>
      <c r="K35" s="7">
        <v>1</v>
      </c>
      <c r="L35" s="7">
        <v>0</v>
      </c>
      <c r="M35" s="39"/>
      <c r="N35" s="40"/>
      <c r="O35" s="39"/>
      <c r="P35" s="40"/>
      <c r="Q35" s="39"/>
      <c r="R35" s="40"/>
      <c r="S35" s="39"/>
      <c r="T35" s="40"/>
      <c r="U35" s="39">
        <f t="shared" si="1"/>
        <v>-1</v>
      </c>
      <c r="V35" s="40"/>
      <c r="W35" s="39">
        <f t="shared" si="2"/>
        <v>0</v>
      </c>
      <c r="X35" s="40" t="e">
        <f t="shared" si="6"/>
        <v>#DIV/0!</v>
      </c>
      <c r="Y35" s="39">
        <f>K35-J35</f>
        <v>1</v>
      </c>
      <c r="Z35" s="40"/>
      <c r="AA35" s="39">
        <f t="shared" si="9"/>
        <v>-1</v>
      </c>
      <c r="AB35" s="95">
        <f t="shared" si="10"/>
        <v>-100</v>
      </c>
    </row>
    <row r="36" spans="2:28" x14ac:dyDescent="0.55000000000000004">
      <c r="B36" s="33"/>
      <c r="C36" s="48" t="s">
        <v>43</v>
      </c>
      <c r="D36" s="44">
        <v>938</v>
      </c>
      <c r="E36" s="44">
        <v>926</v>
      </c>
      <c r="F36" s="44">
        <v>1308</v>
      </c>
      <c r="G36" s="44">
        <v>219</v>
      </c>
      <c r="H36" s="44">
        <v>299</v>
      </c>
      <c r="I36" s="44">
        <v>752</v>
      </c>
      <c r="J36" s="44">
        <v>877</v>
      </c>
      <c r="K36" s="44">
        <v>934</v>
      </c>
      <c r="L36" s="44">
        <v>1059</v>
      </c>
      <c r="M36" s="45">
        <f t="shared" si="17"/>
        <v>-12</v>
      </c>
      <c r="N36" s="46">
        <f t="shared" si="18"/>
        <v>-1.279317697228145</v>
      </c>
      <c r="O36" s="45">
        <f t="shared" si="19"/>
        <v>382</v>
      </c>
      <c r="P36" s="46">
        <f t="shared" si="16"/>
        <v>41.252699784017274</v>
      </c>
      <c r="Q36" s="45">
        <f t="shared" si="3"/>
        <v>-1089</v>
      </c>
      <c r="R36" s="46">
        <f t="shared" si="4"/>
        <v>-83.256880733944953</v>
      </c>
      <c r="S36" s="45">
        <f t="shared" si="0"/>
        <v>80</v>
      </c>
      <c r="T36" s="46">
        <f t="shared" si="11"/>
        <v>36.529680365296798</v>
      </c>
      <c r="U36" s="45">
        <f t="shared" si="1"/>
        <v>453</v>
      </c>
      <c r="V36" s="46">
        <f t="shared" si="5"/>
        <v>151.50501672240804</v>
      </c>
      <c r="W36" s="45">
        <f t="shared" si="2"/>
        <v>125</v>
      </c>
      <c r="X36" s="46">
        <f t="shared" si="6"/>
        <v>16.622340425531913</v>
      </c>
      <c r="Y36" s="45">
        <f t="shared" si="7"/>
        <v>57</v>
      </c>
      <c r="Z36" s="46">
        <f t="shared" si="8"/>
        <v>6.4994298745724057</v>
      </c>
      <c r="AA36" s="45">
        <f t="shared" si="9"/>
        <v>125</v>
      </c>
      <c r="AB36" s="96">
        <f t="shared" si="10"/>
        <v>13.383297644539615</v>
      </c>
    </row>
    <row r="37" spans="2:28" x14ac:dyDescent="0.55000000000000004">
      <c r="B37" s="33"/>
      <c r="C37" s="49" t="s">
        <v>44</v>
      </c>
      <c r="D37" s="7">
        <v>12114</v>
      </c>
      <c r="E37" s="7">
        <v>13763</v>
      </c>
      <c r="F37" s="7">
        <v>15615</v>
      </c>
      <c r="G37" s="7">
        <v>3709</v>
      </c>
      <c r="H37" s="7">
        <v>5786</v>
      </c>
      <c r="I37" s="7">
        <v>16118</v>
      </c>
      <c r="J37" s="7">
        <v>15984</v>
      </c>
      <c r="K37" s="7">
        <v>14964</v>
      </c>
      <c r="L37" s="7">
        <v>16370</v>
      </c>
      <c r="M37" s="39">
        <f t="shared" si="17"/>
        <v>1649</v>
      </c>
      <c r="N37" s="40">
        <f t="shared" si="18"/>
        <v>13.612349347861977</v>
      </c>
      <c r="O37" s="39">
        <f t="shared" si="19"/>
        <v>1852</v>
      </c>
      <c r="P37" s="40">
        <f t="shared" si="16"/>
        <v>13.456368524304294</v>
      </c>
      <c r="Q37" s="39">
        <f t="shared" si="3"/>
        <v>-11906</v>
      </c>
      <c r="R37" s="40">
        <f t="shared" si="4"/>
        <v>-76.247198206852389</v>
      </c>
      <c r="S37" s="39">
        <f t="shared" si="0"/>
        <v>2077</v>
      </c>
      <c r="T37" s="40">
        <f t="shared" si="11"/>
        <v>55.998921542194658</v>
      </c>
      <c r="U37" s="39">
        <f t="shared" si="1"/>
        <v>10332</v>
      </c>
      <c r="V37" s="40">
        <f t="shared" si="5"/>
        <v>178.56895955755272</v>
      </c>
      <c r="W37" s="39">
        <f t="shared" si="2"/>
        <v>-134</v>
      </c>
      <c r="X37" s="40">
        <f t="shared" si="6"/>
        <v>-0.8313686561608139</v>
      </c>
      <c r="Y37" s="39">
        <f t="shared" si="7"/>
        <v>-1020</v>
      </c>
      <c r="Z37" s="40">
        <f t="shared" si="8"/>
        <v>-6.3813813813813818</v>
      </c>
      <c r="AA37" s="39">
        <f t="shared" si="9"/>
        <v>1406</v>
      </c>
      <c r="AB37" s="95">
        <f t="shared" si="10"/>
        <v>9.3958834536220266</v>
      </c>
    </row>
    <row r="38" spans="2:28" x14ac:dyDescent="0.55000000000000004">
      <c r="B38" s="33"/>
      <c r="C38" s="48" t="s">
        <v>45</v>
      </c>
      <c r="D38" s="44">
        <v>88</v>
      </c>
      <c r="E38" s="44">
        <v>98</v>
      </c>
      <c r="F38" s="44">
        <v>89</v>
      </c>
      <c r="G38" s="44">
        <v>14</v>
      </c>
      <c r="H38" s="44">
        <v>8</v>
      </c>
      <c r="I38" s="44">
        <v>46</v>
      </c>
      <c r="J38" s="44">
        <v>122</v>
      </c>
      <c r="K38" s="44">
        <v>107</v>
      </c>
      <c r="L38" s="44">
        <v>117</v>
      </c>
      <c r="M38" s="45">
        <f t="shared" si="17"/>
        <v>10</v>
      </c>
      <c r="N38" s="46">
        <f t="shared" si="18"/>
        <v>11.363636363636363</v>
      </c>
      <c r="O38" s="45">
        <f t="shared" si="19"/>
        <v>-9</v>
      </c>
      <c r="P38" s="46">
        <f t="shared" si="16"/>
        <v>-9.183673469387756</v>
      </c>
      <c r="Q38" s="45">
        <f t="shared" si="3"/>
        <v>-75</v>
      </c>
      <c r="R38" s="46">
        <f t="shared" si="4"/>
        <v>-84.269662921348313</v>
      </c>
      <c r="S38" s="45">
        <f t="shared" si="0"/>
        <v>-6</v>
      </c>
      <c r="T38" s="46">
        <f t="shared" si="11"/>
        <v>-42.857142857142854</v>
      </c>
      <c r="U38" s="45">
        <f t="shared" si="1"/>
        <v>38</v>
      </c>
      <c r="V38" s="46">
        <f t="shared" si="5"/>
        <v>475</v>
      </c>
      <c r="W38" s="45">
        <f t="shared" si="2"/>
        <v>76</v>
      </c>
      <c r="X38" s="46">
        <f t="shared" si="6"/>
        <v>165.21739130434781</v>
      </c>
      <c r="Y38" s="45">
        <f t="shared" si="7"/>
        <v>-15</v>
      </c>
      <c r="Z38" s="46">
        <f t="shared" si="8"/>
        <v>-12.295081967213115</v>
      </c>
      <c r="AA38" s="45">
        <f t="shared" si="9"/>
        <v>10</v>
      </c>
      <c r="AB38" s="96">
        <f t="shared" si="10"/>
        <v>9.3457943925233646</v>
      </c>
    </row>
    <row r="39" spans="2:28" x14ac:dyDescent="0.55000000000000004">
      <c r="B39" s="28"/>
      <c r="C39" s="49" t="s">
        <v>46</v>
      </c>
      <c r="D39" s="7">
        <v>3585</v>
      </c>
      <c r="E39" s="7">
        <v>3977</v>
      </c>
      <c r="F39" s="7">
        <v>4475</v>
      </c>
      <c r="G39" s="7">
        <v>1284</v>
      </c>
      <c r="H39" s="7">
        <v>1764</v>
      </c>
      <c r="I39" s="7">
        <v>3363</v>
      </c>
      <c r="J39" s="7">
        <v>3747</v>
      </c>
      <c r="K39" s="7">
        <v>4157</v>
      </c>
      <c r="L39" s="7">
        <v>4806</v>
      </c>
      <c r="M39" s="39">
        <f t="shared" si="17"/>
        <v>392</v>
      </c>
      <c r="N39" s="40">
        <f t="shared" si="18"/>
        <v>10.934449093444909</v>
      </c>
      <c r="O39" s="39">
        <f t="shared" si="19"/>
        <v>498</v>
      </c>
      <c r="P39" s="40">
        <f t="shared" si="16"/>
        <v>12.522001508674879</v>
      </c>
      <c r="Q39" s="39">
        <f t="shared" si="3"/>
        <v>-3191</v>
      </c>
      <c r="R39" s="40">
        <f t="shared" si="4"/>
        <v>-71.307262569832403</v>
      </c>
      <c r="S39" s="39">
        <f t="shared" si="0"/>
        <v>480</v>
      </c>
      <c r="T39" s="40">
        <f t="shared" si="11"/>
        <v>37.383177570093459</v>
      </c>
      <c r="U39" s="39">
        <f t="shared" si="1"/>
        <v>1599</v>
      </c>
      <c r="V39" s="40">
        <f t="shared" si="5"/>
        <v>90.646258503401356</v>
      </c>
      <c r="W39" s="39">
        <f t="shared" si="2"/>
        <v>384</v>
      </c>
      <c r="X39" s="40">
        <f t="shared" si="6"/>
        <v>11.418376449598574</v>
      </c>
      <c r="Y39" s="39">
        <f t="shared" si="7"/>
        <v>410</v>
      </c>
      <c r="Z39" s="40">
        <f t="shared" si="8"/>
        <v>10.942087002935681</v>
      </c>
      <c r="AA39" s="39">
        <f t="shared" si="9"/>
        <v>649</v>
      </c>
      <c r="AB39" s="95">
        <f t="shared" si="10"/>
        <v>15.612220351214818</v>
      </c>
    </row>
    <row r="40" spans="2:28" x14ac:dyDescent="0.55000000000000004">
      <c r="B40" s="33"/>
      <c r="C40" s="48" t="s">
        <v>47</v>
      </c>
      <c r="D40" s="44">
        <v>31663</v>
      </c>
      <c r="E40" s="44">
        <v>31432</v>
      </c>
      <c r="F40" s="44">
        <v>28966</v>
      </c>
      <c r="G40" s="44">
        <v>6925</v>
      </c>
      <c r="H40" s="44">
        <v>8109</v>
      </c>
      <c r="I40" s="44">
        <v>5797</v>
      </c>
      <c r="J40" s="44">
        <v>4722</v>
      </c>
      <c r="K40" s="44">
        <v>5085</v>
      </c>
      <c r="L40" s="44">
        <v>4749</v>
      </c>
      <c r="M40" s="45">
        <f t="shared" si="17"/>
        <v>-231</v>
      </c>
      <c r="N40" s="46">
        <f t="shared" si="18"/>
        <v>-0.72955815936582125</v>
      </c>
      <c r="O40" s="45">
        <f t="shared" si="19"/>
        <v>-2466</v>
      </c>
      <c r="P40" s="46">
        <f t="shared" si="16"/>
        <v>-7.8455077627895138</v>
      </c>
      <c r="Q40" s="45">
        <f t="shared" si="3"/>
        <v>-22041</v>
      </c>
      <c r="R40" s="46">
        <f t="shared" si="4"/>
        <v>-76.092660360422556</v>
      </c>
      <c r="S40" s="45">
        <f t="shared" si="0"/>
        <v>1184</v>
      </c>
      <c r="T40" s="46">
        <f t="shared" si="11"/>
        <v>17.097472924187727</v>
      </c>
      <c r="U40" s="45">
        <f t="shared" si="1"/>
        <v>-2312</v>
      </c>
      <c r="V40" s="46">
        <f t="shared" si="5"/>
        <v>-28.511530398322847</v>
      </c>
      <c r="W40" s="45">
        <f t="shared" si="2"/>
        <v>-1075</v>
      </c>
      <c r="X40" s="46">
        <f t="shared" si="6"/>
        <v>-18.544074521304125</v>
      </c>
      <c r="Y40" s="45">
        <f t="shared" si="7"/>
        <v>363</v>
      </c>
      <c r="Z40" s="46">
        <f t="shared" si="8"/>
        <v>7.687420584498093</v>
      </c>
      <c r="AA40" s="45">
        <f t="shared" si="9"/>
        <v>-336</v>
      </c>
      <c r="AB40" s="96">
        <f t="shared" si="10"/>
        <v>-6.6076696165191739</v>
      </c>
    </row>
    <row r="41" spans="2:28" ht="6" customHeight="1" x14ac:dyDescent="0.55000000000000004">
      <c r="B41" s="33"/>
      <c r="C41" s="47"/>
      <c r="D41" s="6"/>
      <c r="E41" s="6"/>
      <c r="F41" s="6"/>
      <c r="G41" s="6"/>
      <c r="H41" s="6"/>
      <c r="I41" s="6">
        <v>0</v>
      </c>
      <c r="J41" s="6">
        <v>0</v>
      </c>
      <c r="K41" s="6">
        <v>0</v>
      </c>
      <c r="L41" s="6">
        <v>0</v>
      </c>
      <c r="M41" s="39"/>
      <c r="N41" s="40"/>
      <c r="O41" s="39"/>
      <c r="P41" s="40"/>
      <c r="Q41" s="39"/>
      <c r="R41" s="40"/>
      <c r="S41" s="39">
        <f t="shared" si="0"/>
        <v>0</v>
      </c>
      <c r="T41" s="40"/>
      <c r="U41" s="39">
        <f t="shared" si="1"/>
        <v>0</v>
      </c>
      <c r="V41" s="40"/>
      <c r="W41" s="39">
        <f t="shared" si="2"/>
        <v>0</v>
      </c>
      <c r="X41" s="40"/>
      <c r="Y41" s="39"/>
      <c r="Z41" s="40"/>
      <c r="AA41" s="39"/>
      <c r="AB41" s="95"/>
    </row>
    <row r="42" spans="2:28" x14ac:dyDescent="0.55000000000000004">
      <c r="B42" s="28" t="s">
        <v>48</v>
      </c>
      <c r="C42" s="47"/>
      <c r="D42" s="8">
        <v>12903</v>
      </c>
      <c r="E42" s="8">
        <v>12561</v>
      </c>
      <c r="F42" s="8">
        <v>12868</v>
      </c>
      <c r="G42" s="8">
        <v>2810</v>
      </c>
      <c r="H42" s="8">
        <v>4353</v>
      </c>
      <c r="I42" s="8">
        <v>7214</v>
      </c>
      <c r="J42" s="8">
        <v>9759</v>
      </c>
      <c r="K42" s="8">
        <v>10303</v>
      </c>
      <c r="L42" s="8">
        <v>10963</v>
      </c>
      <c r="M42" s="41">
        <f t="shared" si="17"/>
        <v>-342</v>
      </c>
      <c r="N42" s="37">
        <f t="shared" si="18"/>
        <v>-2.6505463845617299</v>
      </c>
      <c r="O42" s="41">
        <f t="shared" si="19"/>
        <v>307</v>
      </c>
      <c r="P42" s="37">
        <f t="shared" ref="P42:P51" si="20">(F42-E42)/E42*100</f>
        <v>2.4440729241302446</v>
      </c>
      <c r="Q42" s="41">
        <f t="shared" si="3"/>
        <v>-10058</v>
      </c>
      <c r="R42" s="37">
        <f t="shared" si="4"/>
        <v>-78.162884675163184</v>
      </c>
      <c r="S42" s="41">
        <f t="shared" si="0"/>
        <v>1543</v>
      </c>
      <c r="T42" s="37">
        <f t="shared" si="11"/>
        <v>54.911032028469755</v>
      </c>
      <c r="U42" s="41">
        <f t="shared" si="1"/>
        <v>2861</v>
      </c>
      <c r="V42" s="37">
        <f t="shared" si="5"/>
        <v>65.724787502871578</v>
      </c>
      <c r="W42" s="41">
        <f t="shared" si="2"/>
        <v>2545</v>
      </c>
      <c r="X42" s="37">
        <f t="shared" si="6"/>
        <v>35.278624896035488</v>
      </c>
      <c r="Y42" s="41">
        <f t="shared" si="7"/>
        <v>544</v>
      </c>
      <c r="Z42" s="37">
        <f t="shared" si="8"/>
        <v>5.5743416333640745</v>
      </c>
      <c r="AA42" s="41">
        <f t="shared" si="9"/>
        <v>660</v>
      </c>
      <c r="AB42" s="94">
        <f t="shared" si="10"/>
        <v>6.4059011938270407</v>
      </c>
    </row>
    <row r="43" spans="2:28" x14ac:dyDescent="0.55000000000000004">
      <c r="B43" s="28"/>
      <c r="C43" s="48" t="s">
        <v>49</v>
      </c>
      <c r="D43" s="44">
        <v>414</v>
      </c>
      <c r="E43" s="44">
        <v>341</v>
      </c>
      <c r="F43" s="44">
        <v>351</v>
      </c>
      <c r="G43" s="44">
        <v>72</v>
      </c>
      <c r="H43" s="44">
        <v>244</v>
      </c>
      <c r="I43" s="44">
        <v>312</v>
      </c>
      <c r="J43" s="44">
        <v>505</v>
      </c>
      <c r="K43" s="44">
        <v>490</v>
      </c>
      <c r="L43" s="44">
        <v>706</v>
      </c>
      <c r="M43" s="45">
        <f t="shared" si="17"/>
        <v>-73</v>
      </c>
      <c r="N43" s="46">
        <f t="shared" si="18"/>
        <v>-17.632850241545896</v>
      </c>
      <c r="O43" s="45">
        <f t="shared" si="19"/>
        <v>10</v>
      </c>
      <c r="P43" s="46">
        <f t="shared" si="20"/>
        <v>2.9325513196480939</v>
      </c>
      <c r="Q43" s="45">
        <f t="shared" si="3"/>
        <v>-279</v>
      </c>
      <c r="R43" s="46">
        <f t="shared" si="4"/>
        <v>-79.487179487179489</v>
      </c>
      <c r="S43" s="45">
        <f t="shared" si="0"/>
        <v>172</v>
      </c>
      <c r="T43" s="46">
        <f t="shared" si="11"/>
        <v>238.88888888888889</v>
      </c>
      <c r="U43" s="45">
        <f t="shared" si="1"/>
        <v>68</v>
      </c>
      <c r="V43" s="46">
        <f t="shared" si="5"/>
        <v>27.868852459016392</v>
      </c>
      <c r="W43" s="45">
        <f t="shared" si="2"/>
        <v>193</v>
      </c>
      <c r="X43" s="46">
        <f t="shared" si="6"/>
        <v>61.858974358974365</v>
      </c>
      <c r="Y43" s="45">
        <f t="shared" si="7"/>
        <v>-15</v>
      </c>
      <c r="Z43" s="46">
        <f t="shared" si="8"/>
        <v>-2.9702970297029703</v>
      </c>
      <c r="AA43" s="45">
        <f t="shared" si="9"/>
        <v>216</v>
      </c>
      <c r="AB43" s="96">
        <f t="shared" si="10"/>
        <v>44.081632653061227</v>
      </c>
    </row>
    <row r="44" spans="2:28" x14ac:dyDescent="0.55000000000000004">
      <c r="B44" s="33"/>
      <c r="C44" s="49" t="s">
        <v>50</v>
      </c>
      <c r="D44" s="7">
        <v>341</v>
      </c>
      <c r="E44" s="7">
        <v>331</v>
      </c>
      <c r="F44" s="7">
        <v>330</v>
      </c>
      <c r="G44" s="7">
        <v>44</v>
      </c>
      <c r="H44" s="7">
        <v>61</v>
      </c>
      <c r="I44" s="7">
        <v>98</v>
      </c>
      <c r="J44" s="7">
        <v>118</v>
      </c>
      <c r="K44" s="7">
        <v>64</v>
      </c>
      <c r="L44" s="7">
        <v>73</v>
      </c>
      <c r="M44" s="39">
        <f t="shared" si="17"/>
        <v>-10</v>
      </c>
      <c r="N44" s="40">
        <f t="shared" si="18"/>
        <v>-2.9325513196480939</v>
      </c>
      <c r="O44" s="39">
        <f t="shared" si="19"/>
        <v>-1</v>
      </c>
      <c r="P44" s="40">
        <f t="shared" si="20"/>
        <v>-0.30211480362537763</v>
      </c>
      <c r="Q44" s="39">
        <f t="shared" si="3"/>
        <v>-286</v>
      </c>
      <c r="R44" s="40">
        <f t="shared" si="4"/>
        <v>-86.666666666666671</v>
      </c>
      <c r="S44" s="39">
        <f t="shared" si="0"/>
        <v>17</v>
      </c>
      <c r="T44" s="40">
        <f t="shared" si="11"/>
        <v>38.636363636363633</v>
      </c>
      <c r="U44" s="39">
        <f t="shared" si="1"/>
        <v>37</v>
      </c>
      <c r="V44" s="40">
        <f t="shared" si="5"/>
        <v>60.655737704918032</v>
      </c>
      <c r="W44" s="39">
        <f t="shared" si="2"/>
        <v>20</v>
      </c>
      <c r="X44" s="40">
        <f t="shared" si="6"/>
        <v>20.408163265306122</v>
      </c>
      <c r="Y44" s="39">
        <f t="shared" si="7"/>
        <v>-54</v>
      </c>
      <c r="Z44" s="40">
        <f t="shared" si="8"/>
        <v>-45.762711864406782</v>
      </c>
      <c r="AA44" s="39">
        <f t="shared" si="9"/>
        <v>9</v>
      </c>
      <c r="AB44" s="95">
        <f t="shared" si="10"/>
        <v>14.0625</v>
      </c>
    </row>
    <row r="45" spans="2:28" x14ac:dyDescent="0.55000000000000004">
      <c r="B45" s="33"/>
      <c r="C45" s="48" t="s">
        <v>51</v>
      </c>
      <c r="D45" s="44">
        <v>3085</v>
      </c>
      <c r="E45" s="44">
        <v>3073</v>
      </c>
      <c r="F45" s="44">
        <v>2809</v>
      </c>
      <c r="G45" s="44">
        <v>769</v>
      </c>
      <c r="H45" s="44">
        <v>729</v>
      </c>
      <c r="I45" s="44">
        <v>655</v>
      </c>
      <c r="J45" s="44">
        <v>998</v>
      </c>
      <c r="K45" s="44">
        <v>1154</v>
      </c>
      <c r="L45" s="44">
        <v>1595</v>
      </c>
      <c r="M45" s="45">
        <f t="shared" si="17"/>
        <v>-12</v>
      </c>
      <c r="N45" s="46">
        <f t="shared" si="18"/>
        <v>-0.38897893030794162</v>
      </c>
      <c r="O45" s="45">
        <f t="shared" si="19"/>
        <v>-264</v>
      </c>
      <c r="P45" s="46">
        <f t="shared" si="20"/>
        <v>-8.5909534656687274</v>
      </c>
      <c r="Q45" s="45">
        <f t="shared" si="3"/>
        <v>-2040</v>
      </c>
      <c r="R45" s="46">
        <f t="shared" si="4"/>
        <v>-72.623709505161983</v>
      </c>
      <c r="S45" s="45">
        <f t="shared" si="0"/>
        <v>-40</v>
      </c>
      <c r="T45" s="46">
        <f t="shared" si="11"/>
        <v>-5.2015604681404417</v>
      </c>
      <c r="U45" s="45">
        <f t="shared" si="1"/>
        <v>-74</v>
      </c>
      <c r="V45" s="46">
        <f t="shared" si="5"/>
        <v>-10.150891632373114</v>
      </c>
      <c r="W45" s="45">
        <f t="shared" si="2"/>
        <v>343</v>
      </c>
      <c r="X45" s="46">
        <f t="shared" si="6"/>
        <v>52.366412213740453</v>
      </c>
      <c r="Y45" s="45">
        <f t="shared" si="7"/>
        <v>156</v>
      </c>
      <c r="Z45" s="46">
        <f t="shared" si="8"/>
        <v>15.631262525050099</v>
      </c>
      <c r="AA45" s="45">
        <f t="shared" si="9"/>
        <v>441</v>
      </c>
      <c r="AB45" s="96">
        <f t="shared" si="10"/>
        <v>38.214904679376083</v>
      </c>
    </row>
    <row r="46" spans="2:28" x14ac:dyDescent="0.55000000000000004">
      <c r="B46" s="33"/>
      <c r="C46" s="49" t="s">
        <v>52</v>
      </c>
      <c r="D46" s="7">
        <v>384</v>
      </c>
      <c r="E46" s="7">
        <v>387</v>
      </c>
      <c r="F46" s="7">
        <v>484</v>
      </c>
      <c r="G46" s="7">
        <v>116</v>
      </c>
      <c r="H46" s="7">
        <v>337</v>
      </c>
      <c r="I46" s="7">
        <v>400</v>
      </c>
      <c r="J46" s="7">
        <v>370</v>
      </c>
      <c r="K46" s="7">
        <v>434</v>
      </c>
      <c r="L46" s="7">
        <v>307</v>
      </c>
      <c r="M46" s="39">
        <f t="shared" si="17"/>
        <v>3</v>
      </c>
      <c r="N46" s="40">
        <f t="shared" si="18"/>
        <v>0.78125</v>
      </c>
      <c r="O46" s="39">
        <f t="shared" si="19"/>
        <v>97</v>
      </c>
      <c r="P46" s="40">
        <f t="shared" si="20"/>
        <v>25.064599483204137</v>
      </c>
      <c r="Q46" s="39">
        <f t="shared" si="3"/>
        <v>-368</v>
      </c>
      <c r="R46" s="40">
        <f t="shared" si="4"/>
        <v>-76.033057851239676</v>
      </c>
      <c r="S46" s="39">
        <f t="shared" si="0"/>
        <v>221</v>
      </c>
      <c r="T46" s="40">
        <f t="shared" si="11"/>
        <v>190.51724137931035</v>
      </c>
      <c r="U46" s="39">
        <f t="shared" si="1"/>
        <v>63</v>
      </c>
      <c r="V46" s="40">
        <f t="shared" si="5"/>
        <v>18.694362017804153</v>
      </c>
      <c r="W46" s="39">
        <f t="shared" si="2"/>
        <v>-30</v>
      </c>
      <c r="X46" s="40">
        <f t="shared" si="6"/>
        <v>-7.5</v>
      </c>
      <c r="Y46" s="39">
        <f t="shared" si="7"/>
        <v>64</v>
      </c>
      <c r="Z46" s="40">
        <f t="shared" si="8"/>
        <v>17.297297297297298</v>
      </c>
      <c r="AA46" s="39">
        <f t="shared" si="9"/>
        <v>-127</v>
      </c>
      <c r="AB46" s="95">
        <f t="shared" si="10"/>
        <v>-29.262672811059907</v>
      </c>
    </row>
    <row r="47" spans="2:28" x14ac:dyDescent="0.55000000000000004">
      <c r="B47" s="33"/>
      <c r="C47" s="48" t="s">
        <v>53</v>
      </c>
      <c r="D47" s="44">
        <v>932</v>
      </c>
      <c r="E47" s="44">
        <v>966</v>
      </c>
      <c r="F47" s="44">
        <v>1135</v>
      </c>
      <c r="G47" s="44">
        <v>213</v>
      </c>
      <c r="H47" s="44">
        <v>604</v>
      </c>
      <c r="I47" s="44">
        <v>849</v>
      </c>
      <c r="J47" s="44">
        <v>952</v>
      </c>
      <c r="K47" s="44">
        <v>1018</v>
      </c>
      <c r="L47" s="44">
        <v>858</v>
      </c>
      <c r="M47" s="45">
        <f t="shared" si="17"/>
        <v>34</v>
      </c>
      <c r="N47" s="46">
        <f t="shared" si="18"/>
        <v>3.648068669527897</v>
      </c>
      <c r="O47" s="45">
        <f t="shared" si="19"/>
        <v>169</v>
      </c>
      <c r="P47" s="46">
        <f t="shared" si="20"/>
        <v>17.494824016563147</v>
      </c>
      <c r="Q47" s="45">
        <f t="shared" si="3"/>
        <v>-922</v>
      </c>
      <c r="R47" s="46">
        <f t="shared" si="4"/>
        <v>-81.233480176211458</v>
      </c>
      <c r="S47" s="45">
        <f t="shared" si="0"/>
        <v>391</v>
      </c>
      <c r="T47" s="46">
        <f t="shared" si="11"/>
        <v>183.56807511737091</v>
      </c>
      <c r="U47" s="45">
        <f t="shared" si="1"/>
        <v>245</v>
      </c>
      <c r="V47" s="46">
        <f t="shared" si="5"/>
        <v>40.562913907284766</v>
      </c>
      <c r="W47" s="45">
        <f t="shared" si="2"/>
        <v>103</v>
      </c>
      <c r="X47" s="46">
        <f t="shared" si="6"/>
        <v>12.131919905771497</v>
      </c>
      <c r="Y47" s="45">
        <f t="shared" si="7"/>
        <v>66</v>
      </c>
      <c r="Z47" s="46">
        <f t="shared" si="8"/>
        <v>6.9327731092436977</v>
      </c>
      <c r="AA47" s="45">
        <f t="shared" si="9"/>
        <v>-160</v>
      </c>
      <c r="AB47" s="96">
        <f t="shared" si="10"/>
        <v>-15.717092337917485</v>
      </c>
    </row>
    <row r="48" spans="2:28" ht="16.5" x14ac:dyDescent="0.55000000000000004">
      <c r="B48" s="33"/>
      <c r="C48" s="49" t="s">
        <v>54</v>
      </c>
      <c r="D48" s="7">
        <v>13</v>
      </c>
      <c r="E48" s="7">
        <v>7</v>
      </c>
      <c r="F48" s="7">
        <v>5</v>
      </c>
      <c r="G48" s="7">
        <v>0</v>
      </c>
      <c r="H48" s="7">
        <v>0</v>
      </c>
      <c r="I48" s="7">
        <v>1</v>
      </c>
      <c r="J48" s="7">
        <v>0</v>
      </c>
      <c r="K48" s="7">
        <v>3</v>
      </c>
      <c r="L48" s="7">
        <v>155</v>
      </c>
      <c r="M48" s="39">
        <f t="shared" si="17"/>
        <v>-6</v>
      </c>
      <c r="N48" s="40">
        <f t="shared" si="18"/>
        <v>-46.153846153846153</v>
      </c>
      <c r="O48" s="39">
        <f t="shared" si="19"/>
        <v>-2</v>
      </c>
      <c r="P48" s="40">
        <f t="shared" si="20"/>
        <v>-28.571428571428569</v>
      </c>
      <c r="Q48" s="39">
        <f t="shared" si="3"/>
        <v>-5</v>
      </c>
      <c r="R48" s="40">
        <f t="shared" si="4"/>
        <v>-100</v>
      </c>
      <c r="S48" s="39">
        <f t="shared" si="0"/>
        <v>0</v>
      </c>
      <c r="T48" s="40" t="e">
        <f t="shared" si="11"/>
        <v>#DIV/0!</v>
      </c>
      <c r="U48" s="39">
        <f t="shared" si="1"/>
        <v>1</v>
      </c>
      <c r="V48" s="40"/>
      <c r="W48" s="39">
        <f t="shared" si="2"/>
        <v>-1</v>
      </c>
      <c r="X48" s="40">
        <f t="shared" si="6"/>
        <v>-100</v>
      </c>
      <c r="Y48" s="39">
        <f t="shared" si="7"/>
        <v>3</v>
      </c>
      <c r="Z48" s="40" t="e">
        <f t="shared" si="8"/>
        <v>#DIV/0!</v>
      </c>
      <c r="AA48" s="39">
        <f t="shared" si="9"/>
        <v>152</v>
      </c>
      <c r="AB48" s="95">
        <f t="shared" si="10"/>
        <v>5066.6666666666661</v>
      </c>
    </row>
    <row r="49" spans="2:28" x14ac:dyDescent="0.55000000000000004">
      <c r="B49" s="33"/>
      <c r="C49" s="48" t="s">
        <v>55</v>
      </c>
      <c r="D49" s="44">
        <v>5749</v>
      </c>
      <c r="E49" s="44">
        <v>5702</v>
      </c>
      <c r="F49" s="44">
        <v>5822</v>
      </c>
      <c r="G49" s="44">
        <v>1276</v>
      </c>
      <c r="H49" s="44">
        <v>1776</v>
      </c>
      <c r="I49" s="44">
        <v>3741</v>
      </c>
      <c r="J49" s="44">
        <v>5043</v>
      </c>
      <c r="K49" s="44">
        <v>5360</v>
      </c>
      <c r="L49" s="44">
        <v>5516</v>
      </c>
      <c r="M49" s="45">
        <f t="shared" si="17"/>
        <v>-47</v>
      </c>
      <c r="N49" s="46">
        <f t="shared" si="18"/>
        <v>-0.81753348408418847</v>
      </c>
      <c r="O49" s="45">
        <f t="shared" si="19"/>
        <v>120</v>
      </c>
      <c r="P49" s="46">
        <f t="shared" si="20"/>
        <v>2.1045247281655559</v>
      </c>
      <c r="Q49" s="45">
        <f t="shared" si="3"/>
        <v>-4546</v>
      </c>
      <c r="R49" s="46">
        <f t="shared" si="4"/>
        <v>-78.083132944005499</v>
      </c>
      <c r="S49" s="45">
        <f t="shared" si="0"/>
        <v>500</v>
      </c>
      <c r="T49" s="46">
        <f t="shared" si="11"/>
        <v>39.184952978056423</v>
      </c>
      <c r="U49" s="45">
        <f t="shared" si="1"/>
        <v>1965</v>
      </c>
      <c r="V49" s="46">
        <f t="shared" si="5"/>
        <v>110.64189189189189</v>
      </c>
      <c r="W49" s="45">
        <f t="shared" si="2"/>
        <v>1302</v>
      </c>
      <c r="X49" s="46">
        <f t="shared" si="6"/>
        <v>34.803528468323982</v>
      </c>
      <c r="Y49" s="45">
        <f t="shared" si="7"/>
        <v>317</v>
      </c>
      <c r="Z49" s="46">
        <f t="shared" si="8"/>
        <v>6.2859409081895707</v>
      </c>
      <c r="AA49" s="45">
        <f t="shared" si="9"/>
        <v>156</v>
      </c>
      <c r="AB49" s="96">
        <f t="shared" si="10"/>
        <v>2.9104477611940296</v>
      </c>
    </row>
    <row r="50" spans="2:28" x14ac:dyDescent="0.55000000000000004">
      <c r="B50" s="33"/>
      <c r="C50" s="49" t="s">
        <v>56</v>
      </c>
      <c r="D50" s="7">
        <v>1300</v>
      </c>
      <c r="E50" s="7">
        <v>1159</v>
      </c>
      <c r="F50" s="7">
        <v>1326</v>
      </c>
      <c r="G50" s="7">
        <v>207</v>
      </c>
      <c r="H50" s="7">
        <v>345</v>
      </c>
      <c r="I50" s="7">
        <v>668</v>
      </c>
      <c r="J50" s="7">
        <v>1015</v>
      </c>
      <c r="K50" s="7">
        <v>1020</v>
      </c>
      <c r="L50" s="7">
        <v>941</v>
      </c>
      <c r="M50" s="39">
        <f t="shared" si="17"/>
        <v>-141</v>
      </c>
      <c r="N50" s="40">
        <f t="shared" si="18"/>
        <v>-10.846153846153845</v>
      </c>
      <c r="O50" s="39">
        <f t="shared" si="19"/>
        <v>167</v>
      </c>
      <c r="P50" s="40">
        <f t="shared" si="20"/>
        <v>14.408973252804142</v>
      </c>
      <c r="Q50" s="39">
        <f t="shared" si="3"/>
        <v>-1119</v>
      </c>
      <c r="R50" s="40">
        <f t="shared" si="4"/>
        <v>-84.389140271493218</v>
      </c>
      <c r="S50" s="39">
        <f t="shared" si="0"/>
        <v>138</v>
      </c>
      <c r="T50" s="40">
        <f t="shared" si="11"/>
        <v>66.666666666666657</v>
      </c>
      <c r="U50" s="39">
        <f t="shared" si="1"/>
        <v>323</v>
      </c>
      <c r="V50" s="40">
        <f t="shared" si="5"/>
        <v>93.623188405797094</v>
      </c>
      <c r="W50" s="39">
        <f t="shared" si="2"/>
        <v>347</v>
      </c>
      <c r="X50" s="40">
        <f t="shared" si="6"/>
        <v>51.946107784431142</v>
      </c>
      <c r="Y50" s="39">
        <f t="shared" si="7"/>
        <v>5</v>
      </c>
      <c r="Z50" s="40">
        <f t="shared" si="8"/>
        <v>0.49261083743842365</v>
      </c>
      <c r="AA50" s="39">
        <f t="shared" si="9"/>
        <v>-79</v>
      </c>
      <c r="AB50" s="95">
        <f t="shared" si="10"/>
        <v>-7.7450980392156863</v>
      </c>
    </row>
    <row r="51" spans="2:28" x14ac:dyDescent="0.55000000000000004">
      <c r="B51" s="33"/>
      <c r="C51" s="48" t="s">
        <v>57</v>
      </c>
      <c r="D51" s="44">
        <v>685</v>
      </c>
      <c r="E51" s="44">
        <v>595</v>
      </c>
      <c r="F51" s="44">
        <v>606</v>
      </c>
      <c r="G51" s="44">
        <v>113</v>
      </c>
      <c r="H51" s="44">
        <v>257</v>
      </c>
      <c r="I51" s="44">
        <v>490</v>
      </c>
      <c r="J51" s="44">
        <v>758</v>
      </c>
      <c r="K51" s="44">
        <v>760</v>
      </c>
      <c r="L51" s="44">
        <v>812</v>
      </c>
      <c r="M51" s="45">
        <f t="shared" si="17"/>
        <v>-90</v>
      </c>
      <c r="N51" s="46">
        <f t="shared" si="18"/>
        <v>-13.138686131386862</v>
      </c>
      <c r="O51" s="45">
        <f t="shared" si="19"/>
        <v>11</v>
      </c>
      <c r="P51" s="46">
        <f t="shared" si="20"/>
        <v>1.8487394957983194</v>
      </c>
      <c r="Q51" s="45">
        <f t="shared" si="3"/>
        <v>-493</v>
      </c>
      <c r="R51" s="46">
        <f t="shared" si="4"/>
        <v>-81.353135313531354</v>
      </c>
      <c r="S51" s="45">
        <f t="shared" si="0"/>
        <v>144</v>
      </c>
      <c r="T51" s="46">
        <f t="shared" si="11"/>
        <v>127.43362831858407</v>
      </c>
      <c r="U51" s="45">
        <f t="shared" si="1"/>
        <v>233</v>
      </c>
      <c r="V51" s="46">
        <f t="shared" si="5"/>
        <v>90.661478599221795</v>
      </c>
      <c r="W51" s="45">
        <f t="shared" si="2"/>
        <v>268</v>
      </c>
      <c r="X51" s="46">
        <f t="shared" si="6"/>
        <v>54.693877551020407</v>
      </c>
      <c r="Y51" s="45">
        <f t="shared" si="7"/>
        <v>2</v>
      </c>
      <c r="Z51" s="46">
        <f t="shared" si="8"/>
        <v>0.26385224274406333</v>
      </c>
      <c r="AA51" s="45">
        <f t="shared" si="9"/>
        <v>52</v>
      </c>
      <c r="AB51" s="96">
        <f t="shared" si="10"/>
        <v>6.8421052631578956</v>
      </c>
    </row>
    <row r="52" spans="2:28" ht="6" customHeight="1" x14ac:dyDescent="0.55000000000000004">
      <c r="B52" s="33"/>
      <c r="C52" s="47"/>
      <c r="D52" s="6"/>
      <c r="E52" s="6"/>
      <c r="F52" s="6"/>
      <c r="G52" s="6"/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39"/>
      <c r="N52" s="40"/>
      <c r="O52" s="39"/>
      <c r="P52" s="40"/>
      <c r="Q52" s="39"/>
      <c r="R52" s="40"/>
      <c r="S52" s="39">
        <f t="shared" si="0"/>
        <v>0</v>
      </c>
      <c r="T52" s="40"/>
      <c r="U52" s="39">
        <f t="shared" si="1"/>
        <v>0</v>
      </c>
      <c r="V52" s="40"/>
      <c r="W52" s="39">
        <f t="shared" si="2"/>
        <v>0</v>
      </c>
      <c r="X52" s="40"/>
      <c r="Y52" s="39"/>
      <c r="Z52" s="40"/>
      <c r="AA52" s="39"/>
      <c r="AB52" s="95"/>
    </row>
    <row r="53" spans="2:28" x14ac:dyDescent="0.55000000000000004">
      <c r="B53" s="28" t="s">
        <v>58</v>
      </c>
      <c r="C53" s="47"/>
      <c r="D53" s="8">
        <v>383066</v>
      </c>
      <c r="E53" s="8">
        <v>414722</v>
      </c>
      <c r="F53" s="8">
        <v>438284</v>
      </c>
      <c r="G53" s="8">
        <v>149023</v>
      </c>
      <c r="H53" s="8">
        <v>212639</v>
      </c>
      <c r="I53" s="8">
        <v>410832</v>
      </c>
      <c r="J53" s="8">
        <v>431980</v>
      </c>
      <c r="K53" s="8">
        <v>428637</v>
      </c>
      <c r="L53" s="8">
        <v>419820</v>
      </c>
      <c r="M53" s="41">
        <f t="shared" si="17"/>
        <v>31656</v>
      </c>
      <c r="N53" s="37">
        <f t="shared" si="18"/>
        <v>8.2638500937175312</v>
      </c>
      <c r="O53" s="41">
        <f t="shared" si="19"/>
        <v>23562</v>
      </c>
      <c r="P53" s="37">
        <f t="shared" ref="P53:P76" si="21">(F53-E53)/E53*100</f>
        <v>5.6813962124025252</v>
      </c>
      <c r="Q53" s="41">
        <f t="shared" si="3"/>
        <v>-289261</v>
      </c>
      <c r="R53" s="37">
        <f t="shared" si="4"/>
        <v>-65.998530633105474</v>
      </c>
      <c r="S53" s="41">
        <f t="shared" si="0"/>
        <v>63616</v>
      </c>
      <c r="T53" s="37">
        <f t="shared" si="11"/>
        <v>42.688712480623799</v>
      </c>
      <c r="U53" s="41">
        <f t="shared" si="1"/>
        <v>198193</v>
      </c>
      <c r="V53" s="37">
        <f t="shared" si="5"/>
        <v>93.206326214852396</v>
      </c>
      <c r="W53" s="41">
        <f t="shared" si="2"/>
        <v>21148</v>
      </c>
      <c r="X53" s="37">
        <f t="shared" si="6"/>
        <v>5.1476029131129026</v>
      </c>
      <c r="Y53" s="41">
        <f t="shared" si="7"/>
        <v>-3343</v>
      </c>
      <c r="Z53" s="37">
        <f t="shared" si="8"/>
        <v>-0.77387842029723597</v>
      </c>
      <c r="AA53" s="41">
        <f t="shared" si="9"/>
        <v>-8817</v>
      </c>
      <c r="AB53" s="94">
        <f t="shared" si="10"/>
        <v>-2.0569852812519684</v>
      </c>
    </row>
    <row r="54" spans="2:28" x14ac:dyDescent="0.55000000000000004">
      <c r="B54" s="32"/>
      <c r="C54" s="48" t="s">
        <v>59</v>
      </c>
      <c r="D54" s="44">
        <v>54424</v>
      </c>
      <c r="E54" s="44">
        <v>61048</v>
      </c>
      <c r="F54" s="44">
        <v>67357</v>
      </c>
      <c r="G54" s="44">
        <v>23845</v>
      </c>
      <c r="H54" s="44">
        <v>31739</v>
      </c>
      <c r="I54" s="44">
        <v>66716</v>
      </c>
      <c r="J54" s="44">
        <v>75461</v>
      </c>
      <c r="K54" s="44">
        <v>73654</v>
      </c>
      <c r="L54" s="44">
        <v>71805</v>
      </c>
      <c r="M54" s="45">
        <f t="shared" si="17"/>
        <v>6624</v>
      </c>
      <c r="N54" s="46">
        <f t="shared" si="18"/>
        <v>12.171100984859621</v>
      </c>
      <c r="O54" s="45">
        <f t="shared" si="19"/>
        <v>6309</v>
      </c>
      <c r="P54" s="46">
        <f t="shared" si="21"/>
        <v>10.334490892412527</v>
      </c>
      <c r="Q54" s="45">
        <f t="shared" si="3"/>
        <v>-43512</v>
      </c>
      <c r="R54" s="46">
        <f t="shared" si="4"/>
        <v>-64.599076562198434</v>
      </c>
      <c r="S54" s="45">
        <f t="shared" si="0"/>
        <v>7894</v>
      </c>
      <c r="T54" s="46">
        <f t="shared" si="11"/>
        <v>33.105472845460262</v>
      </c>
      <c r="U54" s="45">
        <f t="shared" si="1"/>
        <v>34977</v>
      </c>
      <c r="V54" s="46">
        <f t="shared" si="5"/>
        <v>110.20195973408109</v>
      </c>
      <c r="W54" s="45">
        <f t="shared" si="2"/>
        <v>8745</v>
      </c>
      <c r="X54" s="46">
        <f t="shared" si="6"/>
        <v>13.107800227831405</v>
      </c>
      <c r="Y54" s="45">
        <f t="shared" si="7"/>
        <v>-1807</v>
      </c>
      <c r="Z54" s="46">
        <f t="shared" si="8"/>
        <v>-2.3946144365963877</v>
      </c>
      <c r="AA54" s="45">
        <f t="shared" si="9"/>
        <v>-1849</v>
      </c>
      <c r="AB54" s="96">
        <f t="shared" si="10"/>
        <v>-2.5103864012816683</v>
      </c>
    </row>
    <row r="55" spans="2:28" x14ac:dyDescent="0.55000000000000004">
      <c r="B55" s="32"/>
      <c r="C55" s="49" t="s">
        <v>60</v>
      </c>
      <c r="D55" s="7">
        <v>5996</v>
      </c>
      <c r="E55" s="7">
        <v>6705</v>
      </c>
      <c r="F55" s="7">
        <v>7020</v>
      </c>
      <c r="G55" s="7">
        <v>2601</v>
      </c>
      <c r="H55" s="7">
        <v>3531</v>
      </c>
      <c r="I55" s="7">
        <v>7134</v>
      </c>
      <c r="J55" s="7">
        <v>7785</v>
      </c>
      <c r="K55" s="7">
        <v>7784</v>
      </c>
      <c r="L55" s="7">
        <v>7508</v>
      </c>
      <c r="M55" s="39">
        <f t="shared" si="17"/>
        <v>709</v>
      </c>
      <c r="N55" s="40">
        <f t="shared" si="18"/>
        <v>11.824549699799865</v>
      </c>
      <c r="O55" s="39">
        <f t="shared" si="19"/>
        <v>315</v>
      </c>
      <c r="P55" s="40">
        <f t="shared" si="21"/>
        <v>4.6979865771812079</v>
      </c>
      <c r="Q55" s="39">
        <f t="shared" si="3"/>
        <v>-4419</v>
      </c>
      <c r="R55" s="40">
        <f t="shared" si="4"/>
        <v>-62.948717948717949</v>
      </c>
      <c r="S55" s="39">
        <f t="shared" si="0"/>
        <v>930</v>
      </c>
      <c r="T55" s="40">
        <f t="shared" si="11"/>
        <v>35.755478662053058</v>
      </c>
      <c r="U55" s="39">
        <f t="shared" si="1"/>
        <v>3603</v>
      </c>
      <c r="V55" s="40">
        <f t="shared" si="5"/>
        <v>102.0390824129142</v>
      </c>
      <c r="W55" s="39">
        <f t="shared" si="2"/>
        <v>651</v>
      </c>
      <c r="X55" s="40">
        <f t="shared" si="6"/>
        <v>9.1253153910849463</v>
      </c>
      <c r="Y55" s="39">
        <f t="shared" si="7"/>
        <v>-1</v>
      </c>
      <c r="Z55" s="40">
        <f t="shared" si="8"/>
        <v>-1.2845215157353885E-2</v>
      </c>
      <c r="AA55" s="39">
        <f t="shared" si="9"/>
        <v>-276</v>
      </c>
      <c r="AB55" s="95">
        <f t="shared" si="10"/>
        <v>-3.5457348406988691</v>
      </c>
    </row>
    <row r="56" spans="2:28" x14ac:dyDescent="0.55000000000000004">
      <c r="B56" s="32"/>
      <c r="C56" s="48" t="s">
        <v>61</v>
      </c>
      <c r="D56" s="44">
        <v>10364</v>
      </c>
      <c r="E56" s="44">
        <v>10855</v>
      </c>
      <c r="F56" s="44">
        <v>11029</v>
      </c>
      <c r="G56" s="44">
        <v>3339</v>
      </c>
      <c r="H56" s="44">
        <v>5073</v>
      </c>
      <c r="I56" s="44">
        <v>10515</v>
      </c>
      <c r="J56" s="44">
        <v>11269</v>
      </c>
      <c r="K56" s="44">
        <v>12328</v>
      </c>
      <c r="L56" s="44">
        <v>12069</v>
      </c>
      <c r="M56" s="45">
        <f t="shared" si="17"/>
        <v>491</v>
      </c>
      <c r="N56" s="46">
        <f t="shared" si="18"/>
        <v>4.7375530683133924</v>
      </c>
      <c r="O56" s="45">
        <f t="shared" si="19"/>
        <v>174</v>
      </c>
      <c r="P56" s="46">
        <f t="shared" si="21"/>
        <v>1.6029479502533397</v>
      </c>
      <c r="Q56" s="45">
        <f t="shared" si="3"/>
        <v>-7690</v>
      </c>
      <c r="R56" s="46">
        <f t="shared" si="4"/>
        <v>-69.725269743403757</v>
      </c>
      <c r="S56" s="45">
        <f t="shared" si="0"/>
        <v>1734</v>
      </c>
      <c r="T56" s="46">
        <f t="shared" si="11"/>
        <v>51.931716082659477</v>
      </c>
      <c r="U56" s="45">
        <f t="shared" si="1"/>
        <v>5442</v>
      </c>
      <c r="V56" s="46">
        <f t="shared" si="5"/>
        <v>107.27380248373744</v>
      </c>
      <c r="W56" s="45">
        <f t="shared" si="2"/>
        <v>754</v>
      </c>
      <c r="X56" s="46">
        <f t="shared" si="6"/>
        <v>7.170708511650024</v>
      </c>
      <c r="Y56" s="45">
        <f t="shared" si="7"/>
        <v>1059</v>
      </c>
      <c r="Z56" s="46">
        <f t="shared" si="8"/>
        <v>9.3974620640695719</v>
      </c>
      <c r="AA56" s="45">
        <f t="shared" si="9"/>
        <v>-259</v>
      </c>
      <c r="AB56" s="96">
        <f t="shared" si="10"/>
        <v>-2.1009085009733939</v>
      </c>
    </row>
    <row r="57" spans="2:28" x14ac:dyDescent="0.55000000000000004">
      <c r="B57" s="32"/>
      <c r="C57" s="49" t="s">
        <v>62</v>
      </c>
      <c r="D57" s="7">
        <v>4938</v>
      </c>
      <c r="E57" s="7">
        <v>5587</v>
      </c>
      <c r="F57" s="7">
        <v>6321</v>
      </c>
      <c r="G57" s="7">
        <v>2932</v>
      </c>
      <c r="H57" s="7">
        <v>2824</v>
      </c>
      <c r="I57" s="7">
        <v>7717</v>
      </c>
      <c r="J57" s="7">
        <v>6960</v>
      </c>
      <c r="K57" s="7">
        <v>6915</v>
      </c>
      <c r="L57" s="7">
        <v>6392</v>
      </c>
      <c r="M57" s="39">
        <f t="shared" si="17"/>
        <v>649</v>
      </c>
      <c r="N57" s="40">
        <f t="shared" si="18"/>
        <v>13.142972863507493</v>
      </c>
      <c r="O57" s="39">
        <f t="shared" si="19"/>
        <v>734</v>
      </c>
      <c r="P57" s="40">
        <f t="shared" si="21"/>
        <v>13.137640952210489</v>
      </c>
      <c r="Q57" s="39">
        <f t="shared" si="3"/>
        <v>-3389</v>
      </c>
      <c r="R57" s="40">
        <f t="shared" si="4"/>
        <v>-53.614934345831358</v>
      </c>
      <c r="S57" s="39">
        <f t="shared" si="0"/>
        <v>-108</v>
      </c>
      <c r="T57" s="40">
        <f t="shared" si="11"/>
        <v>-3.6834924965893587</v>
      </c>
      <c r="U57" s="39">
        <f t="shared" si="1"/>
        <v>4893</v>
      </c>
      <c r="V57" s="40">
        <f t="shared" si="5"/>
        <v>173.26487252124645</v>
      </c>
      <c r="W57" s="39">
        <f t="shared" si="2"/>
        <v>-757</v>
      </c>
      <c r="X57" s="40">
        <f t="shared" si="6"/>
        <v>-9.8095114681871198</v>
      </c>
      <c r="Y57" s="39">
        <f t="shared" si="7"/>
        <v>-45</v>
      </c>
      <c r="Z57" s="40">
        <f t="shared" si="8"/>
        <v>-0.64655172413793105</v>
      </c>
      <c r="AA57" s="39">
        <f t="shared" si="9"/>
        <v>-523</v>
      </c>
      <c r="AB57" s="95">
        <f t="shared" si="10"/>
        <v>-7.5632682574114245</v>
      </c>
    </row>
    <row r="58" spans="2:28" x14ac:dyDescent="0.55000000000000004">
      <c r="B58" s="32"/>
      <c r="C58" s="48" t="s">
        <v>63</v>
      </c>
      <c r="D58" s="44">
        <v>921</v>
      </c>
      <c r="E58" s="44">
        <v>994</v>
      </c>
      <c r="F58" s="44">
        <v>999</v>
      </c>
      <c r="G58" s="44">
        <v>455</v>
      </c>
      <c r="H58" s="44">
        <v>1052</v>
      </c>
      <c r="I58" s="44">
        <v>1596</v>
      </c>
      <c r="J58" s="44">
        <v>1495</v>
      </c>
      <c r="K58" s="44">
        <v>1521</v>
      </c>
      <c r="L58" s="44">
        <v>1622</v>
      </c>
      <c r="M58" s="45">
        <f t="shared" si="17"/>
        <v>73</v>
      </c>
      <c r="N58" s="46">
        <f t="shared" si="18"/>
        <v>7.9261672095548308</v>
      </c>
      <c r="O58" s="45">
        <f t="shared" si="19"/>
        <v>5</v>
      </c>
      <c r="P58" s="46">
        <f t="shared" si="21"/>
        <v>0.50301810865191143</v>
      </c>
      <c r="Q58" s="45">
        <f t="shared" si="3"/>
        <v>-544</v>
      </c>
      <c r="R58" s="46">
        <f t="shared" si="4"/>
        <v>-54.454454454454456</v>
      </c>
      <c r="S58" s="45">
        <f t="shared" si="0"/>
        <v>597</v>
      </c>
      <c r="T58" s="46">
        <f t="shared" si="11"/>
        <v>131.20879120879121</v>
      </c>
      <c r="U58" s="45">
        <f t="shared" si="1"/>
        <v>544</v>
      </c>
      <c r="V58" s="46">
        <f t="shared" si="5"/>
        <v>51.71102661596958</v>
      </c>
      <c r="W58" s="45">
        <f t="shared" si="2"/>
        <v>-101</v>
      </c>
      <c r="X58" s="46">
        <f t="shared" si="6"/>
        <v>-6.3283208020050123</v>
      </c>
      <c r="Y58" s="45">
        <f t="shared" si="7"/>
        <v>26</v>
      </c>
      <c r="Z58" s="46">
        <f t="shared" si="8"/>
        <v>1.7391304347826086</v>
      </c>
      <c r="AA58" s="45">
        <f t="shared" si="9"/>
        <v>101</v>
      </c>
      <c r="AB58" s="96">
        <f t="shared" si="10"/>
        <v>6.6403681788297169</v>
      </c>
    </row>
    <row r="59" spans="2:28" x14ac:dyDescent="0.55000000000000004">
      <c r="B59" s="32"/>
      <c r="C59" s="49" t="s">
        <v>64</v>
      </c>
      <c r="D59" s="7">
        <v>61413</v>
      </c>
      <c r="E59" s="7">
        <v>61286</v>
      </c>
      <c r="F59" s="7">
        <v>62783</v>
      </c>
      <c r="G59" s="7">
        <v>13354</v>
      </c>
      <c r="H59" s="7">
        <v>39618</v>
      </c>
      <c r="I59" s="7">
        <v>53217</v>
      </c>
      <c r="J59" s="7">
        <v>53782</v>
      </c>
      <c r="K59" s="7">
        <v>54145</v>
      </c>
      <c r="L59" s="7">
        <v>53251</v>
      </c>
      <c r="M59" s="39">
        <f t="shared" si="17"/>
        <v>-127</v>
      </c>
      <c r="N59" s="40">
        <f t="shared" si="18"/>
        <v>-0.20679660658166837</v>
      </c>
      <c r="O59" s="39">
        <f t="shared" si="19"/>
        <v>1497</v>
      </c>
      <c r="P59" s="40">
        <f t="shared" si="21"/>
        <v>2.4426459550305126</v>
      </c>
      <c r="Q59" s="39">
        <f t="shared" si="3"/>
        <v>-49429</v>
      </c>
      <c r="R59" s="40">
        <f t="shared" si="4"/>
        <v>-78.729910963158829</v>
      </c>
      <c r="S59" s="39">
        <f t="shared" si="0"/>
        <v>26264</v>
      </c>
      <c r="T59" s="40">
        <f t="shared" si="11"/>
        <v>196.67515351205631</v>
      </c>
      <c r="U59" s="39">
        <f t="shared" si="1"/>
        <v>13599</v>
      </c>
      <c r="V59" s="40">
        <f t="shared" si="5"/>
        <v>34.325306678782368</v>
      </c>
      <c r="W59" s="39">
        <f t="shared" si="2"/>
        <v>565</v>
      </c>
      <c r="X59" s="40">
        <f t="shared" si="6"/>
        <v>1.0616908130860441</v>
      </c>
      <c r="Y59" s="39">
        <f t="shared" si="7"/>
        <v>363</v>
      </c>
      <c r="Z59" s="40">
        <f t="shared" si="8"/>
        <v>0.67494700829273735</v>
      </c>
      <c r="AA59" s="39">
        <f t="shared" si="9"/>
        <v>-894</v>
      </c>
      <c r="AB59" s="95">
        <f t="shared" si="10"/>
        <v>-1.6511219872564411</v>
      </c>
    </row>
    <row r="60" spans="2:28" x14ac:dyDescent="0.55000000000000004">
      <c r="B60" s="32"/>
      <c r="C60" s="48" t="s">
        <v>65</v>
      </c>
      <c r="D60" s="44">
        <v>1366</v>
      </c>
      <c r="E60" s="44">
        <v>1426</v>
      </c>
      <c r="F60" s="44">
        <v>1490</v>
      </c>
      <c r="G60" s="44">
        <v>596</v>
      </c>
      <c r="H60" s="44">
        <v>533</v>
      </c>
      <c r="I60" s="44">
        <v>1236</v>
      </c>
      <c r="J60" s="44">
        <v>1673</v>
      </c>
      <c r="K60" s="44">
        <v>1581</v>
      </c>
      <c r="L60" s="44">
        <v>1606</v>
      </c>
      <c r="M60" s="45">
        <f t="shared" si="17"/>
        <v>60</v>
      </c>
      <c r="N60" s="46">
        <f t="shared" si="18"/>
        <v>4.3923865300146412</v>
      </c>
      <c r="O60" s="45">
        <f t="shared" si="19"/>
        <v>64</v>
      </c>
      <c r="P60" s="46">
        <f t="shared" si="21"/>
        <v>4.4880785413744739</v>
      </c>
      <c r="Q60" s="45">
        <f t="shared" si="3"/>
        <v>-894</v>
      </c>
      <c r="R60" s="46">
        <f t="shared" si="4"/>
        <v>-60</v>
      </c>
      <c r="S60" s="45">
        <f t="shared" si="0"/>
        <v>-63</v>
      </c>
      <c r="T60" s="46">
        <f t="shared" si="11"/>
        <v>-10.570469798657719</v>
      </c>
      <c r="U60" s="45">
        <f t="shared" si="1"/>
        <v>703</v>
      </c>
      <c r="V60" s="46">
        <f t="shared" si="5"/>
        <v>131.8949343339587</v>
      </c>
      <c r="W60" s="45">
        <f t="shared" si="2"/>
        <v>437</v>
      </c>
      <c r="X60" s="46">
        <f t="shared" si="6"/>
        <v>35.355987055016179</v>
      </c>
      <c r="Y60" s="45">
        <f t="shared" si="7"/>
        <v>-92</v>
      </c>
      <c r="Z60" s="46">
        <f t="shared" si="8"/>
        <v>-5.4991034070531981</v>
      </c>
      <c r="AA60" s="45">
        <f t="shared" si="9"/>
        <v>25</v>
      </c>
      <c r="AB60" s="96">
        <f t="shared" si="10"/>
        <v>1.5812776723592663</v>
      </c>
    </row>
    <row r="61" spans="2:28" x14ac:dyDescent="0.55000000000000004">
      <c r="B61" s="32"/>
      <c r="C61" s="49" t="s">
        <v>66</v>
      </c>
      <c r="D61" s="7">
        <v>61793</v>
      </c>
      <c r="E61" s="7">
        <v>66984</v>
      </c>
      <c r="F61" s="7">
        <v>70641</v>
      </c>
      <c r="G61" s="7">
        <v>32576</v>
      </c>
      <c r="H61" s="7">
        <v>30129</v>
      </c>
      <c r="I61" s="7">
        <v>59504</v>
      </c>
      <c r="J61" s="7">
        <v>67469</v>
      </c>
      <c r="K61" s="7">
        <v>70426</v>
      </c>
      <c r="L61" s="7">
        <v>65692</v>
      </c>
      <c r="M61" s="39">
        <f t="shared" si="17"/>
        <v>5191</v>
      </c>
      <c r="N61" s="40">
        <f t="shared" si="18"/>
        <v>8.4006279028368915</v>
      </c>
      <c r="O61" s="39">
        <f t="shared" si="19"/>
        <v>3657</v>
      </c>
      <c r="P61" s="40">
        <f t="shared" si="21"/>
        <v>5.4595127194553923</v>
      </c>
      <c r="Q61" s="39">
        <f t="shared" si="3"/>
        <v>-38065</v>
      </c>
      <c r="R61" s="40">
        <f t="shared" si="4"/>
        <v>-53.88513752636571</v>
      </c>
      <c r="S61" s="39">
        <f t="shared" si="0"/>
        <v>-2447</v>
      </c>
      <c r="T61" s="40">
        <f t="shared" si="11"/>
        <v>-7.5116650294695484</v>
      </c>
      <c r="U61" s="39">
        <f t="shared" si="1"/>
        <v>29375</v>
      </c>
      <c r="V61" s="40">
        <f t="shared" si="5"/>
        <v>97.497427727438676</v>
      </c>
      <c r="W61" s="39">
        <f t="shared" si="2"/>
        <v>7965</v>
      </c>
      <c r="X61" s="40">
        <f t="shared" si="6"/>
        <v>13.385654745899437</v>
      </c>
      <c r="Y61" s="39">
        <f t="shared" si="7"/>
        <v>2957</v>
      </c>
      <c r="Z61" s="40">
        <f t="shared" si="8"/>
        <v>4.3827535608946331</v>
      </c>
      <c r="AA61" s="39">
        <f t="shared" si="9"/>
        <v>-4734</v>
      </c>
      <c r="AB61" s="95">
        <f t="shared" si="10"/>
        <v>-6.7219492800954201</v>
      </c>
    </row>
    <row r="62" spans="2:28" x14ac:dyDescent="0.55000000000000004">
      <c r="B62" s="32"/>
      <c r="C62" s="48" t="s">
        <v>67</v>
      </c>
      <c r="D62" s="44">
        <v>1051</v>
      </c>
      <c r="E62" s="44">
        <v>1338</v>
      </c>
      <c r="F62" s="44">
        <v>1656</v>
      </c>
      <c r="G62" s="44">
        <v>760</v>
      </c>
      <c r="H62" s="44">
        <v>1320</v>
      </c>
      <c r="I62" s="44">
        <v>2066</v>
      </c>
      <c r="J62" s="44">
        <v>2103</v>
      </c>
      <c r="K62" s="44">
        <v>2479</v>
      </c>
      <c r="L62" s="44">
        <v>2383</v>
      </c>
      <c r="M62" s="45">
        <f t="shared" si="17"/>
        <v>287</v>
      </c>
      <c r="N62" s="46">
        <f t="shared" si="18"/>
        <v>27.307326355851568</v>
      </c>
      <c r="O62" s="45">
        <f t="shared" si="19"/>
        <v>318</v>
      </c>
      <c r="P62" s="46">
        <f t="shared" si="21"/>
        <v>23.766816143497756</v>
      </c>
      <c r="Q62" s="45">
        <f t="shared" si="3"/>
        <v>-896</v>
      </c>
      <c r="R62" s="46">
        <f t="shared" si="4"/>
        <v>-54.106280193236714</v>
      </c>
      <c r="S62" s="45">
        <f t="shared" si="0"/>
        <v>560</v>
      </c>
      <c r="T62" s="46">
        <f t="shared" si="11"/>
        <v>73.68421052631578</v>
      </c>
      <c r="U62" s="45">
        <f t="shared" si="1"/>
        <v>746</v>
      </c>
      <c r="V62" s="46">
        <f t="shared" si="5"/>
        <v>56.515151515151516</v>
      </c>
      <c r="W62" s="45">
        <f t="shared" si="2"/>
        <v>37</v>
      </c>
      <c r="X62" s="46">
        <f t="shared" si="6"/>
        <v>1.7909002904162634</v>
      </c>
      <c r="Y62" s="45">
        <f t="shared" si="7"/>
        <v>376</v>
      </c>
      <c r="Z62" s="46">
        <f t="shared" si="8"/>
        <v>17.8792201616738</v>
      </c>
      <c r="AA62" s="45">
        <f t="shared" si="9"/>
        <v>-96</v>
      </c>
      <c r="AB62" s="96">
        <f t="shared" si="10"/>
        <v>-3.8725292456635736</v>
      </c>
    </row>
    <row r="63" spans="2:28" x14ac:dyDescent="0.55000000000000004">
      <c r="B63" s="32"/>
      <c r="C63" s="49" t="s">
        <v>68</v>
      </c>
      <c r="D63" s="7">
        <v>3176</v>
      </c>
      <c r="E63" s="7">
        <v>3792</v>
      </c>
      <c r="F63" s="7">
        <v>3705</v>
      </c>
      <c r="G63" s="7">
        <v>1007</v>
      </c>
      <c r="H63" s="7">
        <v>1279</v>
      </c>
      <c r="I63" s="7">
        <v>4105</v>
      </c>
      <c r="J63" s="7">
        <v>4414</v>
      </c>
      <c r="K63" s="7">
        <v>4473</v>
      </c>
      <c r="L63" s="7">
        <v>4329</v>
      </c>
      <c r="M63" s="39">
        <f t="shared" si="17"/>
        <v>616</v>
      </c>
      <c r="N63" s="40">
        <f t="shared" si="18"/>
        <v>19.395465994962215</v>
      </c>
      <c r="O63" s="39">
        <f t="shared" si="19"/>
        <v>-87</v>
      </c>
      <c r="P63" s="40">
        <f t="shared" si="21"/>
        <v>-2.2943037974683547</v>
      </c>
      <c r="Q63" s="39">
        <f t="shared" si="3"/>
        <v>-2698</v>
      </c>
      <c r="R63" s="40">
        <f t="shared" si="4"/>
        <v>-72.820512820512818</v>
      </c>
      <c r="S63" s="39">
        <f t="shared" si="0"/>
        <v>272</v>
      </c>
      <c r="T63" s="40">
        <f t="shared" si="11"/>
        <v>27.010923535253227</v>
      </c>
      <c r="U63" s="39">
        <f t="shared" si="1"/>
        <v>2826</v>
      </c>
      <c r="V63" s="40">
        <f t="shared" si="5"/>
        <v>220.95387021110241</v>
      </c>
      <c r="W63" s="39">
        <f t="shared" si="2"/>
        <v>309</v>
      </c>
      <c r="X63" s="40">
        <f t="shared" si="6"/>
        <v>7.527405602923265</v>
      </c>
      <c r="Y63" s="39">
        <f t="shared" si="7"/>
        <v>59</v>
      </c>
      <c r="Z63" s="40">
        <f t="shared" si="8"/>
        <v>1.3366560942455823</v>
      </c>
      <c r="AA63" s="39">
        <f t="shared" si="9"/>
        <v>-144</v>
      </c>
      <c r="AB63" s="95">
        <f t="shared" si="10"/>
        <v>-3.2193158953722336</v>
      </c>
    </row>
    <row r="64" spans="2:28" x14ac:dyDescent="0.55000000000000004">
      <c r="B64" s="32"/>
      <c r="C64" s="48" t="s">
        <v>69</v>
      </c>
      <c r="D64" s="44">
        <v>11895</v>
      </c>
      <c r="E64" s="44">
        <v>11803</v>
      </c>
      <c r="F64" s="44">
        <v>12248</v>
      </c>
      <c r="G64" s="44">
        <v>3845</v>
      </c>
      <c r="H64" s="44">
        <v>10945</v>
      </c>
      <c r="I64" s="44">
        <v>14590</v>
      </c>
      <c r="J64" s="44">
        <v>12079</v>
      </c>
      <c r="K64" s="44">
        <v>8557</v>
      </c>
      <c r="L64" s="44">
        <v>11817</v>
      </c>
      <c r="M64" s="45">
        <f t="shared" si="17"/>
        <v>-92</v>
      </c>
      <c r="N64" s="46">
        <f t="shared" si="18"/>
        <v>-0.77343421605716689</v>
      </c>
      <c r="O64" s="45">
        <f t="shared" si="19"/>
        <v>445</v>
      </c>
      <c r="P64" s="46">
        <f t="shared" si="21"/>
        <v>3.7702279081589429</v>
      </c>
      <c r="Q64" s="45">
        <f t="shared" si="3"/>
        <v>-8403</v>
      </c>
      <c r="R64" s="46">
        <f t="shared" si="4"/>
        <v>-68.607119529719142</v>
      </c>
      <c r="S64" s="45">
        <f t="shared" si="0"/>
        <v>7100</v>
      </c>
      <c r="T64" s="46">
        <f t="shared" si="11"/>
        <v>184.65539661898569</v>
      </c>
      <c r="U64" s="45">
        <f t="shared" si="1"/>
        <v>3645</v>
      </c>
      <c r="V64" s="46">
        <f t="shared" si="5"/>
        <v>33.302878026496117</v>
      </c>
      <c r="W64" s="45">
        <f t="shared" si="2"/>
        <v>-2511</v>
      </c>
      <c r="X64" s="46">
        <f t="shared" si="6"/>
        <v>-17.210418094585332</v>
      </c>
      <c r="Y64" s="45">
        <f t="shared" si="7"/>
        <v>-3522</v>
      </c>
      <c r="Z64" s="46">
        <f t="shared" si="8"/>
        <v>-29.158042884344731</v>
      </c>
      <c r="AA64" s="45">
        <f t="shared" si="9"/>
        <v>3260</v>
      </c>
      <c r="AB64" s="96">
        <f t="shared" si="10"/>
        <v>38.097464064508593</v>
      </c>
    </row>
    <row r="65" spans="2:28" x14ac:dyDescent="0.55000000000000004">
      <c r="B65" s="32"/>
      <c r="C65" s="49" t="s">
        <v>70</v>
      </c>
      <c r="D65" s="7">
        <v>23693</v>
      </c>
      <c r="E65" s="7">
        <v>24373</v>
      </c>
      <c r="F65" s="7">
        <v>25388</v>
      </c>
      <c r="G65" s="7">
        <v>7510</v>
      </c>
      <c r="H65" s="7">
        <v>8177</v>
      </c>
      <c r="I65" s="7">
        <v>15448</v>
      </c>
      <c r="J65" s="7">
        <v>18224</v>
      </c>
      <c r="K65" s="7">
        <v>19410</v>
      </c>
      <c r="L65" s="7">
        <v>20296</v>
      </c>
      <c r="M65" s="39">
        <f t="shared" si="17"/>
        <v>680</v>
      </c>
      <c r="N65" s="40">
        <f t="shared" si="18"/>
        <v>2.8700460051492001</v>
      </c>
      <c r="O65" s="39">
        <f t="shared" si="19"/>
        <v>1015</v>
      </c>
      <c r="P65" s="40">
        <f t="shared" si="21"/>
        <v>4.1644442620932995</v>
      </c>
      <c r="Q65" s="39">
        <f t="shared" si="3"/>
        <v>-17878</v>
      </c>
      <c r="R65" s="40">
        <f t="shared" si="4"/>
        <v>-70.419095635733413</v>
      </c>
      <c r="S65" s="39">
        <f t="shared" si="0"/>
        <v>667</v>
      </c>
      <c r="T65" s="40">
        <f t="shared" si="11"/>
        <v>8.8814913448735009</v>
      </c>
      <c r="U65" s="39">
        <f t="shared" si="1"/>
        <v>7271</v>
      </c>
      <c r="V65" s="40">
        <f t="shared" si="5"/>
        <v>88.920141861318342</v>
      </c>
      <c r="W65" s="39">
        <f t="shared" si="2"/>
        <v>2776</v>
      </c>
      <c r="X65" s="40">
        <f t="shared" si="6"/>
        <v>17.969963749352665</v>
      </c>
      <c r="Y65" s="39">
        <f t="shared" si="7"/>
        <v>1186</v>
      </c>
      <c r="Z65" s="40">
        <f t="shared" si="8"/>
        <v>6.5079016681299384</v>
      </c>
      <c r="AA65" s="39">
        <f t="shared" si="9"/>
        <v>886</v>
      </c>
      <c r="AB65" s="95">
        <f t="shared" si="10"/>
        <v>4.5646573930963417</v>
      </c>
    </row>
    <row r="66" spans="2:28" x14ac:dyDescent="0.55000000000000004">
      <c r="B66" s="32"/>
      <c r="C66" s="48" t="s">
        <v>71</v>
      </c>
      <c r="D66" s="44">
        <v>2706</v>
      </c>
      <c r="E66" s="44">
        <v>3108</v>
      </c>
      <c r="F66" s="44">
        <v>3389</v>
      </c>
      <c r="G66" s="44">
        <v>981</v>
      </c>
      <c r="H66" s="44">
        <v>907</v>
      </c>
      <c r="I66" s="44">
        <v>3251</v>
      </c>
      <c r="J66" s="44">
        <v>3324</v>
      </c>
      <c r="K66" s="44">
        <v>3227</v>
      </c>
      <c r="L66" s="44">
        <v>3194</v>
      </c>
      <c r="M66" s="45">
        <f t="shared" si="17"/>
        <v>402</v>
      </c>
      <c r="N66" s="46">
        <f t="shared" si="18"/>
        <v>14.855875831485587</v>
      </c>
      <c r="O66" s="45">
        <f t="shared" si="19"/>
        <v>281</v>
      </c>
      <c r="P66" s="46">
        <f t="shared" si="21"/>
        <v>9.0411840411840423</v>
      </c>
      <c r="Q66" s="45">
        <f t="shared" si="3"/>
        <v>-2408</v>
      </c>
      <c r="R66" s="46">
        <f t="shared" si="4"/>
        <v>-71.053408084980816</v>
      </c>
      <c r="S66" s="45">
        <f t="shared" si="0"/>
        <v>-74</v>
      </c>
      <c r="T66" s="46">
        <f t="shared" si="11"/>
        <v>-7.5433231396534142</v>
      </c>
      <c r="U66" s="45">
        <f t="shared" si="1"/>
        <v>2344</v>
      </c>
      <c r="V66" s="46">
        <f t="shared" si="5"/>
        <v>258.43439911797134</v>
      </c>
      <c r="W66" s="45">
        <f t="shared" si="2"/>
        <v>73</v>
      </c>
      <c r="X66" s="46">
        <f t="shared" si="6"/>
        <v>2.2454629344816981</v>
      </c>
      <c r="Y66" s="45">
        <f t="shared" si="7"/>
        <v>-97</v>
      </c>
      <c r="Z66" s="46">
        <f t="shared" si="8"/>
        <v>-2.9181708784596871</v>
      </c>
      <c r="AA66" s="45">
        <f t="shared" si="9"/>
        <v>-33</v>
      </c>
      <c r="AB66" s="96">
        <f t="shared" si="10"/>
        <v>-1.0226216299969011</v>
      </c>
    </row>
    <row r="67" spans="2:28" x14ac:dyDescent="0.55000000000000004">
      <c r="B67" s="32"/>
      <c r="C67" s="49" t="s">
        <v>72</v>
      </c>
      <c r="D67" s="7">
        <v>24524</v>
      </c>
      <c r="E67" s="7">
        <v>27946</v>
      </c>
      <c r="F67" s="7">
        <v>30502</v>
      </c>
      <c r="G67" s="7">
        <v>8947</v>
      </c>
      <c r="H67" s="7">
        <v>9699</v>
      </c>
      <c r="I67" s="7">
        <v>28693</v>
      </c>
      <c r="J67" s="7">
        <v>31502</v>
      </c>
      <c r="K67" s="7">
        <v>31746</v>
      </c>
      <c r="L67" s="7">
        <v>31697</v>
      </c>
      <c r="M67" s="39">
        <f t="shared" si="17"/>
        <v>3422</v>
      </c>
      <c r="N67" s="40">
        <f t="shared" si="18"/>
        <v>13.953678029685207</v>
      </c>
      <c r="O67" s="39">
        <f t="shared" si="19"/>
        <v>2556</v>
      </c>
      <c r="P67" s="40">
        <f t="shared" si="21"/>
        <v>9.1462105489157661</v>
      </c>
      <c r="Q67" s="39">
        <f t="shared" si="3"/>
        <v>-21555</v>
      </c>
      <c r="R67" s="40">
        <f t="shared" si="4"/>
        <v>-70.667497213297494</v>
      </c>
      <c r="S67" s="39">
        <f t="shared" si="0"/>
        <v>752</v>
      </c>
      <c r="T67" s="40">
        <f t="shared" si="11"/>
        <v>8.4050519727282893</v>
      </c>
      <c r="U67" s="39">
        <f t="shared" si="1"/>
        <v>18994</v>
      </c>
      <c r="V67" s="40">
        <f t="shared" si="5"/>
        <v>195.83462212599235</v>
      </c>
      <c r="W67" s="39">
        <f t="shared" si="2"/>
        <v>2809</v>
      </c>
      <c r="X67" s="40">
        <f t="shared" si="6"/>
        <v>9.78984421287422</v>
      </c>
      <c r="Y67" s="39">
        <f t="shared" si="7"/>
        <v>244</v>
      </c>
      <c r="Z67" s="40">
        <f t="shared" si="8"/>
        <v>0.77455399657164625</v>
      </c>
      <c r="AA67" s="39">
        <f t="shared" si="9"/>
        <v>-49</v>
      </c>
      <c r="AB67" s="95">
        <f t="shared" si="10"/>
        <v>-0.15435015435015437</v>
      </c>
    </row>
    <row r="68" spans="2:28" x14ac:dyDescent="0.55000000000000004">
      <c r="B68" s="32"/>
      <c r="C68" s="48" t="s">
        <v>73</v>
      </c>
      <c r="D68" s="44">
        <v>2818</v>
      </c>
      <c r="E68" s="44">
        <v>3729</v>
      </c>
      <c r="F68" s="44">
        <v>4475</v>
      </c>
      <c r="G68" s="44">
        <v>1795</v>
      </c>
      <c r="H68" s="44">
        <v>5197</v>
      </c>
      <c r="I68" s="44">
        <v>6067</v>
      </c>
      <c r="J68" s="44">
        <v>6260</v>
      </c>
      <c r="K68" s="44">
        <v>6413</v>
      </c>
      <c r="L68" s="44">
        <v>7176</v>
      </c>
      <c r="M68" s="45">
        <f t="shared" si="17"/>
        <v>911</v>
      </c>
      <c r="N68" s="46">
        <f t="shared" si="18"/>
        <v>32.327892122072392</v>
      </c>
      <c r="O68" s="45">
        <f t="shared" si="19"/>
        <v>746</v>
      </c>
      <c r="P68" s="46">
        <f t="shared" si="21"/>
        <v>20.005363368195226</v>
      </c>
      <c r="Q68" s="45">
        <f t="shared" si="3"/>
        <v>-2680</v>
      </c>
      <c r="R68" s="46">
        <f t="shared" si="4"/>
        <v>-59.888268156424587</v>
      </c>
      <c r="S68" s="45">
        <f t="shared" si="0"/>
        <v>3402</v>
      </c>
      <c r="T68" s="46">
        <f t="shared" si="11"/>
        <v>189.52646239554318</v>
      </c>
      <c r="U68" s="45">
        <f t="shared" si="1"/>
        <v>870</v>
      </c>
      <c r="V68" s="46">
        <f t="shared" si="5"/>
        <v>16.740427169520878</v>
      </c>
      <c r="W68" s="45">
        <f t="shared" si="2"/>
        <v>193</v>
      </c>
      <c r="X68" s="46">
        <f t="shared" si="6"/>
        <v>3.1811438931926816</v>
      </c>
      <c r="Y68" s="45">
        <f t="shared" si="7"/>
        <v>153</v>
      </c>
      <c r="Z68" s="46">
        <f t="shared" si="8"/>
        <v>2.4440894568690097</v>
      </c>
      <c r="AA68" s="45">
        <f t="shared" si="9"/>
        <v>763</v>
      </c>
      <c r="AB68" s="96">
        <f t="shared" si="10"/>
        <v>11.897707781069702</v>
      </c>
    </row>
    <row r="69" spans="2:28" x14ac:dyDescent="0.55000000000000004">
      <c r="B69" s="32"/>
      <c r="C69" s="49" t="s">
        <v>74</v>
      </c>
      <c r="D69" s="7">
        <v>3571</v>
      </c>
      <c r="E69" s="7">
        <v>4872</v>
      </c>
      <c r="F69" s="7">
        <v>5228</v>
      </c>
      <c r="G69" s="7">
        <v>1252</v>
      </c>
      <c r="H69" s="7">
        <v>2925</v>
      </c>
      <c r="I69" s="7">
        <v>4709</v>
      </c>
      <c r="J69" s="7">
        <v>4999</v>
      </c>
      <c r="K69" s="7">
        <v>5007</v>
      </c>
      <c r="L69" s="7">
        <v>4968</v>
      </c>
      <c r="M69" s="39">
        <f t="shared" si="17"/>
        <v>1301</v>
      </c>
      <c r="N69" s="40">
        <f t="shared" si="18"/>
        <v>36.43237188462615</v>
      </c>
      <c r="O69" s="39">
        <f t="shared" si="19"/>
        <v>356</v>
      </c>
      <c r="P69" s="40">
        <f t="shared" si="21"/>
        <v>7.3070607553366171</v>
      </c>
      <c r="Q69" s="39">
        <f t="shared" si="3"/>
        <v>-3976</v>
      </c>
      <c r="R69" s="40">
        <f t="shared" si="4"/>
        <v>-76.052027543993887</v>
      </c>
      <c r="S69" s="39">
        <f t="shared" si="0"/>
        <v>1673</v>
      </c>
      <c r="T69" s="40">
        <f t="shared" si="11"/>
        <v>133.6261980830671</v>
      </c>
      <c r="U69" s="39">
        <f t="shared" si="1"/>
        <v>1784</v>
      </c>
      <c r="V69" s="40">
        <f t="shared" si="5"/>
        <v>60.991452991452988</v>
      </c>
      <c r="W69" s="39">
        <f t="shared" si="2"/>
        <v>290</v>
      </c>
      <c r="X69" s="40">
        <f t="shared" si="6"/>
        <v>6.1584200467190486</v>
      </c>
      <c r="Y69" s="39">
        <f t="shared" si="7"/>
        <v>8</v>
      </c>
      <c r="Z69" s="40">
        <f t="shared" si="8"/>
        <v>0.16003200640128026</v>
      </c>
      <c r="AA69" s="39">
        <f t="shared" si="9"/>
        <v>-39</v>
      </c>
      <c r="AB69" s="95">
        <f t="shared" si="10"/>
        <v>-0.77890952666267221</v>
      </c>
    </row>
    <row r="70" spans="2:28" x14ac:dyDescent="0.55000000000000004">
      <c r="B70" s="32"/>
      <c r="C70" s="48" t="s">
        <v>75</v>
      </c>
      <c r="D70" s="44">
        <v>63630</v>
      </c>
      <c r="E70" s="44">
        <v>66708</v>
      </c>
      <c r="F70" s="44">
        <v>70972</v>
      </c>
      <c r="G70" s="44">
        <v>22288</v>
      </c>
      <c r="H70" s="44">
        <v>16674</v>
      </c>
      <c r="I70" s="44">
        <v>70425</v>
      </c>
      <c r="J70" s="44">
        <v>67962</v>
      </c>
      <c r="K70" s="44">
        <v>66343</v>
      </c>
      <c r="L70" s="44">
        <v>63471</v>
      </c>
      <c r="M70" s="45">
        <f t="shared" si="17"/>
        <v>3078</v>
      </c>
      <c r="N70" s="46">
        <f t="shared" si="18"/>
        <v>4.8373408769448369</v>
      </c>
      <c r="O70" s="45">
        <f t="shared" si="19"/>
        <v>4264</v>
      </c>
      <c r="P70" s="46">
        <f t="shared" si="21"/>
        <v>6.3920369370989976</v>
      </c>
      <c r="Q70" s="45">
        <f t="shared" si="3"/>
        <v>-48684</v>
      </c>
      <c r="R70" s="46">
        <f t="shared" si="4"/>
        <v>-68.596066054218568</v>
      </c>
      <c r="S70" s="45">
        <f t="shared" si="0"/>
        <v>-5614</v>
      </c>
      <c r="T70" s="46">
        <f t="shared" si="11"/>
        <v>-25.188442211055278</v>
      </c>
      <c r="U70" s="45">
        <f t="shared" si="1"/>
        <v>53751</v>
      </c>
      <c r="V70" s="46">
        <f t="shared" si="5"/>
        <v>322.36415976970136</v>
      </c>
      <c r="W70" s="45">
        <f t="shared" si="2"/>
        <v>-2463</v>
      </c>
      <c r="X70" s="46">
        <f t="shared" si="6"/>
        <v>-3.497337593184239</v>
      </c>
      <c r="Y70" s="45">
        <f t="shared" si="7"/>
        <v>-1619</v>
      </c>
      <c r="Z70" s="46">
        <f t="shared" si="8"/>
        <v>-2.3822135899473236</v>
      </c>
      <c r="AA70" s="45">
        <f t="shared" si="9"/>
        <v>-2872</v>
      </c>
      <c r="AB70" s="96">
        <f t="shared" si="10"/>
        <v>-4.3290173793768743</v>
      </c>
    </row>
    <row r="71" spans="2:28" x14ac:dyDescent="0.55000000000000004">
      <c r="B71" s="32"/>
      <c r="C71" s="49" t="s">
        <v>76</v>
      </c>
      <c r="D71" s="7">
        <v>2266</v>
      </c>
      <c r="E71" s="7">
        <v>3123</v>
      </c>
      <c r="F71" s="7">
        <v>3072</v>
      </c>
      <c r="G71" s="7">
        <v>1666</v>
      </c>
      <c r="H71" s="7">
        <v>5351</v>
      </c>
      <c r="I71" s="7">
        <v>5070</v>
      </c>
      <c r="J71" s="7">
        <v>5596</v>
      </c>
      <c r="K71" s="7">
        <v>5879</v>
      </c>
      <c r="L71" s="7">
        <v>5974</v>
      </c>
      <c r="M71" s="39">
        <f t="shared" si="17"/>
        <v>857</v>
      </c>
      <c r="N71" s="40">
        <f t="shared" si="18"/>
        <v>37.819947043248014</v>
      </c>
      <c r="O71" s="39">
        <f t="shared" si="19"/>
        <v>-51</v>
      </c>
      <c r="P71" s="40">
        <f t="shared" si="21"/>
        <v>-1.6330451488952931</v>
      </c>
      <c r="Q71" s="39">
        <f t="shared" si="3"/>
        <v>-1406</v>
      </c>
      <c r="R71" s="40">
        <f t="shared" si="4"/>
        <v>-45.768229166666671</v>
      </c>
      <c r="S71" s="39">
        <f t="shared" si="0"/>
        <v>3685</v>
      </c>
      <c r="T71" s="40">
        <f t="shared" si="11"/>
        <v>221.18847539015607</v>
      </c>
      <c r="U71" s="39">
        <f t="shared" si="1"/>
        <v>-281</v>
      </c>
      <c r="V71" s="40">
        <f t="shared" si="5"/>
        <v>-5.2513548869370208</v>
      </c>
      <c r="W71" s="39">
        <f t="shared" si="2"/>
        <v>526</v>
      </c>
      <c r="X71" s="40">
        <f t="shared" si="6"/>
        <v>10.374753451676529</v>
      </c>
      <c r="Y71" s="39">
        <f t="shared" si="7"/>
        <v>283</v>
      </c>
      <c r="Z71" s="40">
        <f t="shared" si="8"/>
        <v>5.0571837026447461</v>
      </c>
      <c r="AA71" s="39">
        <f t="shared" si="9"/>
        <v>95</v>
      </c>
      <c r="AB71" s="95">
        <f t="shared" si="10"/>
        <v>1.6159210750127571</v>
      </c>
    </row>
    <row r="72" spans="2:28" x14ac:dyDescent="0.55000000000000004">
      <c r="B72" s="32"/>
      <c r="C72" s="48" t="s">
        <v>77</v>
      </c>
      <c r="D72" s="44">
        <v>1322</v>
      </c>
      <c r="E72" s="44">
        <v>1744</v>
      </c>
      <c r="F72" s="44">
        <v>1761</v>
      </c>
      <c r="G72" s="44">
        <v>738</v>
      </c>
      <c r="H72" s="44">
        <v>1263</v>
      </c>
      <c r="I72" s="44">
        <v>1640</v>
      </c>
      <c r="J72" s="44">
        <v>1914</v>
      </c>
      <c r="K72" s="44">
        <v>2079</v>
      </c>
      <c r="L72" s="44">
        <v>1998</v>
      </c>
      <c r="M72" s="45">
        <f t="shared" si="17"/>
        <v>422</v>
      </c>
      <c r="N72" s="46">
        <f t="shared" si="18"/>
        <v>31.921331316187597</v>
      </c>
      <c r="O72" s="45">
        <f t="shared" si="19"/>
        <v>17</v>
      </c>
      <c r="P72" s="46">
        <f t="shared" si="21"/>
        <v>0.97477064220183496</v>
      </c>
      <c r="Q72" s="45">
        <f t="shared" si="3"/>
        <v>-1023</v>
      </c>
      <c r="R72" s="46">
        <f t="shared" si="4"/>
        <v>-58.091993185689951</v>
      </c>
      <c r="S72" s="45">
        <f t="shared" si="0"/>
        <v>525</v>
      </c>
      <c r="T72" s="46">
        <f t="shared" si="11"/>
        <v>71.138211382113823</v>
      </c>
      <c r="U72" s="45">
        <f t="shared" si="1"/>
        <v>377</v>
      </c>
      <c r="V72" s="46">
        <f t="shared" si="5"/>
        <v>29.849564528899446</v>
      </c>
      <c r="W72" s="45">
        <f t="shared" si="2"/>
        <v>274</v>
      </c>
      <c r="X72" s="46">
        <f t="shared" si="6"/>
        <v>16.707317073170731</v>
      </c>
      <c r="Y72" s="45">
        <f t="shared" si="7"/>
        <v>165</v>
      </c>
      <c r="Z72" s="46">
        <f t="shared" si="8"/>
        <v>8.6206896551724146</v>
      </c>
      <c r="AA72" s="45">
        <f t="shared" si="9"/>
        <v>-81</v>
      </c>
      <c r="AB72" s="96">
        <f t="shared" si="10"/>
        <v>-3.8961038961038961</v>
      </c>
    </row>
    <row r="73" spans="2:28" x14ac:dyDescent="0.55000000000000004">
      <c r="B73" s="32"/>
      <c r="C73" s="49" t="s">
        <v>78</v>
      </c>
      <c r="D73" s="7">
        <v>3615</v>
      </c>
      <c r="E73" s="7">
        <v>3789</v>
      </c>
      <c r="F73" s="7">
        <v>4467</v>
      </c>
      <c r="G73" s="7">
        <v>1625</v>
      </c>
      <c r="H73" s="7">
        <v>3234</v>
      </c>
      <c r="I73" s="7">
        <v>3640</v>
      </c>
      <c r="J73" s="7">
        <v>3978</v>
      </c>
      <c r="K73" s="7">
        <v>3425</v>
      </c>
      <c r="L73" s="7">
        <v>3188</v>
      </c>
      <c r="M73" s="39">
        <f t="shared" si="17"/>
        <v>174</v>
      </c>
      <c r="N73" s="40">
        <f t="shared" si="18"/>
        <v>4.8132780082987559</v>
      </c>
      <c r="O73" s="39">
        <f t="shared" si="19"/>
        <v>678</v>
      </c>
      <c r="P73" s="40">
        <f t="shared" si="21"/>
        <v>17.89390340459224</v>
      </c>
      <c r="Q73" s="39">
        <f t="shared" si="3"/>
        <v>-2842</v>
      </c>
      <c r="R73" s="40">
        <f t="shared" si="4"/>
        <v>-63.622117752406538</v>
      </c>
      <c r="S73" s="39">
        <f t="shared" si="0"/>
        <v>1609</v>
      </c>
      <c r="T73" s="40">
        <f t="shared" si="11"/>
        <v>99.015384615384619</v>
      </c>
      <c r="U73" s="39">
        <f t="shared" si="1"/>
        <v>406</v>
      </c>
      <c r="V73" s="40">
        <f t="shared" si="5"/>
        <v>12.554112554112553</v>
      </c>
      <c r="W73" s="39">
        <f t="shared" si="2"/>
        <v>338</v>
      </c>
      <c r="X73" s="40">
        <f t="shared" si="6"/>
        <v>9.2857142857142865</v>
      </c>
      <c r="Y73" s="39">
        <f t="shared" si="7"/>
        <v>-553</v>
      </c>
      <c r="Z73" s="40">
        <f t="shared" si="8"/>
        <v>-13.901458019105078</v>
      </c>
      <c r="AA73" s="39">
        <f t="shared" si="9"/>
        <v>-237</v>
      </c>
      <c r="AB73" s="95">
        <f t="shared" si="10"/>
        <v>-6.9197080291970803</v>
      </c>
    </row>
    <row r="74" spans="2:28" x14ac:dyDescent="0.55000000000000004">
      <c r="B74" s="32"/>
      <c r="C74" s="48" t="s">
        <v>79</v>
      </c>
      <c r="D74" s="44">
        <v>8238</v>
      </c>
      <c r="E74" s="44">
        <v>9512</v>
      </c>
      <c r="F74" s="44">
        <v>9805</v>
      </c>
      <c r="G74" s="44">
        <v>3673</v>
      </c>
      <c r="H74" s="44">
        <v>3437</v>
      </c>
      <c r="I74" s="44">
        <v>6775</v>
      </c>
      <c r="J74" s="44">
        <v>6230</v>
      </c>
      <c r="K74" s="44">
        <v>6461</v>
      </c>
      <c r="L74" s="44">
        <v>6369</v>
      </c>
      <c r="M74" s="45">
        <f t="shared" si="17"/>
        <v>1274</v>
      </c>
      <c r="N74" s="46">
        <f t="shared" si="18"/>
        <v>15.464918669579994</v>
      </c>
      <c r="O74" s="45">
        <f t="shared" si="19"/>
        <v>293</v>
      </c>
      <c r="P74" s="46">
        <f t="shared" si="21"/>
        <v>3.0803195962994114</v>
      </c>
      <c r="Q74" s="45">
        <f t="shared" si="3"/>
        <v>-6132</v>
      </c>
      <c r="R74" s="46">
        <f t="shared" si="4"/>
        <v>-62.5395206527282</v>
      </c>
      <c r="S74" s="45">
        <f t="shared" si="0"/>
        <v>-236</v>
      </c>
      <c r="T74" s="46">
        <f t="shared" si="11"/>
        <v>-6.4252654505853535</v>
      </c>
      <c r="U74" s="45">
        <f t="shared" si="1"/>
        <v>3338</v>
      </c>
      <c r="V74" s="46">
        <f t="shared" si="5"/>
        <v>97.119581029967989</v>
      </c>
      <c r="W74" s="45">
        <f t="shared" si="2"/>
        <v>-545</v>
      </c>
      <c r="X74" s="46">
        <f t="shared" si="6"/>
        <v>-8.0442804428044283</v>
      </c>
      <c r="Y74" s="45">
        <f t="shared" si="7"/>
        <v>231</v>
      </c>
      <c r="Z74" s="46">
        <f t="shared" si="8"/>
        <v>3.707865168539326</v>
      </c>
      <c r="AA74" s="45">
        <f t="shared" si="9"/>
        <v>-92</v>
      </c>
      <c r="AB74" s="96">
        <f t="shared" si="10"/>
        <v>-1.4239281844915648</v>
      </c>
    </row>
    <row r="75" spans="2:28" x14ac:dyDescent="0.55000000000000004">
      <c r="B75" s="32"/>
      <c r="C75" s="49" t="s">
        <v>80</v>
      </c>
      <c r="D75" s="7">
        <v>21464</v>
      </c>
      <c r="E75" s="7">
        <v>25175</v>
      </c>
      <c r="F75" s="7">
        <v>24692</v>
      </c>
      <c r="G75" s="7">
        <v>9281</v>
      </c>
      <c r="H75" s="7">
        <v>20547</v>
      </c>
      <c r="I75" s="7">
        <v>26109</v>
      </c>
      <c r="J75" s="7">
        <v>25473</v>
      </c>
      <c r="K75" s="7">
        <v>23181</v>
      </c>
      <c r="L75" s="7">
        <v>20924</v>
      </c>
      <c r="M75" s="39">
        <f t="shared" si="17"/>
        <v>3711</v>
      </c>
      <c r="N75" s="40">
        <f t="shared" si="18"/>
        <v>17.289414834140889</v>
      </c>
      <c r="O75" s="39">
        <f t="shared" si="19"/>
        <v>-483</v>
      </c>
      <c r="P75" s="40">
        <f t="shared" si="21"/>
        <v>-1.9185700099304865</v>
      </c>
      <c r="Q75" s="39">
        <f t="shared" si="3"/>
        <v>-15411</v>
      </c>
      <c r="R75" s="40">
        <f t="shared" si="4"/>
        <v>-62.412927263891135</v>
      </c>
      <c r="S75" s="39">
        <f t="shared" si="0"/>
        <v>11266</v>
      </c>
      <c r="T75" s="40">
        <f t="shared" si="11"/>
        <v>121.38778148906368</v>
      </c>
      <c r="U75" s="39">
        <f t="shared" si="1"/>
        <v>5562</v>
      </c>
      <c r="V75" s="40">
        <f t="shared" si="5"/>
        <v>27.069645203679372</v>
      </c>
      <c r="W75" s="39">
        <f t="shared" si="2"/>
        <v>-636</v>
      </c>
      <c r="X75" s="40">
        <f t="shared" si="6"/>
        <v>-2.4359416293232217</v>
      </c>
      <c r="Y75" s="39">
        <f t="shared" si="7"/>
        <v>-2292</v>
      </c>
      <c r="Z75" s="40">
        <f t="shared" si="8"/>
        <v>-8.9977623365916859</v>
      </c>
      <c r="AA75" s="39">
        <f t="shared" si="9"/>
        <v>-2257</v>
      </c>
      <c r="AB75" s="95">
        <f t="shared" si="10"/>
        <v>-9.7364220697985413</v>
      </c>
    </row>
    <row r="76" spans="2:28" s="32" customFormat="1" x14ac:dyDescent="0.55000000000000004">
      <c r="C76" s="48" t="s">
        <v>81</v>
      </c>
      <c r="D76" s="44">
        <v>7882</v>
      </c>
      <c r="E76" s="44">
        <v>8825</v>
      </c>
      <c r="F76" s="44">
        <v>9284</v>
      </c>
      <c r="G76" s="44">
        <v>3957</v>
      </c>
      <c r="H76" s="44">
        <v>7185</v>
      </c>
      <c r="I76" s="44">
        <v>10609</v>
      </c>
      <c r="J76" s="44">
        <v>12028</v>
      </c>
      <c r="K76" s="44">
        <v>11603</v>
      </c>
      <c r="L76" s="44">
        <v>12091</v>
      </c>
      <c r="M76" s="45">
        <f t="shared" si="17"/>
        <v>943</v>
      </c>
      <c r="N76" s="46">
        <f t="shared" si="18"/>
        <v>11.963968535904593</v>
      </c>
      <c r="O76" s="45">
        <f t="shared" si="19"/>
        <v>459</v>
      </c>
      <c r="P76" s="46">
        <f t="shared" si="21"/>
        <v>5.2011331444759206</v>
      </c>
      <c r="Q76" s="45">
        <f t="shared" si="3"/>
        <v>-5327</v>
      </c>
      <c r="R76" s="46">
        <f t="shared" si="4"/>
        <v>-57.378285221887118</v>
      </c>
      <c r="S76" s="45">
        <f t="shared" si="0"/>
        <v>3228</v>
      </c>
      <c r="T76" s="46">
        <f t="shared" si="11"/>
        <v>81.576952236542837</v>
      </c>
      <c r="U76" s="45">
        <f t="shared" si="1"/>
        <v>3424</v>
      </c>
      <c r="V76" s="46">
        <f t="shared" si="5"/>
        <v>47.65483646485734</v>
      </c>
      <c r="W76" s="45">
        <f t="shared" si="2"/>
        <v>1419</v>
      </c>
      <c r="X76" s="46">
        <f t="shared" si="6"/>
        <v>13.375435950607976</v>
      </c>
      <c r="Y76" s="45">
        <f t="shared" si="7"/>
        <v>-425</v>
      </c>
      <c r="Z76" s="46">
        <f t="shared" si="8"/>
        <v>-3.533422015297639</v>
      </c>
      <c r="AA76" s="45">
        <f t="shared" si="9"/>
        <v>488</v>
      </c>
      <c r="AB76" s="96">
        <f t="shared" si="10"/>
        <v>4.2058088425407227</v>
      </c>
    </row>
    <row r="77" spans="2:28" ht="6" customHeight="1" x14ac:dyDescent="0.55000000000000004">
      <c r="B77" s="32"/>
      <c r="C77" s="47"/>
      <c r="D77" s="6"/>
      <c r="E77" s="6"/>
      <c r="F77" s="6"/>
      <c r="G77" s="6"/>
      <c r="H77" s="6"/>
      <c r="I77" s="6"/>
      <c r="J77" s="6"/>
      <c r="K77" s="6"/>
      <c r="L77" s="6"/>
      <c r="M77" s="39"/>
      <c r="N77" s="40"/>
      <c r="O77" s="39"/>
      <c r="P77" s="40"/>
      <c r="Q77" s="39"/>
      <c r="R77" s="40"/>
      <c r="S77" s="39">
        <f t="shared" si="0"/>
        <v>0</v>
      </c>
      <c r="T77" s="40"/>
      <c r="U77" s="39">
        <f t="shared" si="1"/>
        <v>0</v>
      </c>
      <c r="V77" s="40"/>
      <c r="W77" s="39"/>
      <c r="X77" s="40"/>
      <c r="Y77" s="39"/>
      <c r="Z77" s="40"/>
      <c r="AA77" s="39"/>
      <c r="AB77" s="95"/>
    </row>
    <row r="78" spans="2:28" ht="16.5" x14ac:dyDescent="0.55000000000000004">
      <c r="B78" s="29" t="s">
        <v>82</v>
      </c>
      <c r="C78" s="47"/>
      <c r="D78" s="8">
        <v>49840</v>
      </c>
      <c r="E78" s="8">
        <v>52981</v>
      </c>
      <c r="F78" s="8">
        <v>56295</v>
      </c>
      <c r="G78" s="8">
        <v>12997</v>
      </c>
      <c r="H78" s="8">
        <v>14052</v>
      </c>
      <c r="I78" s="8">
        <v>29903</v>
      </c>
      <c r="J78" s="8">
        <v>45077</v>
      </c>
      <c r="K78" s="8">
        <v>54896</v>
      </c>
      <c r="L78" s="8">
        <v>51971</v>
      </c>
      <c r="M78" s="41">
        <f t="shared" ref="M78" si="22">E78-D78</f>
        <v>3141</v>
      </c>
      <c r="N78" s="37">
        <f t="shared" ref="N78" si="23">(E78-D78)/D78*100</f>
        <v>6.3021669341894055</v>
      </c>
      <c r="O78" s="41">
        <f t="shared" ref="O78" si="24">F78-E78</f>
        <v>3314</v>
      </c>
      <c r="P78" s="37">
        <f>(F78-E78)/E78*100</f>
        <v>6.2550725731866139</v>
      </c>
      <c r="Q78" s="41">
        <f t="shared" ref="Q78" si="25">G78-F78</f>
        <v>-43298</v>
      </c>
      <c r="R78" s="37">
        <f t="shared" ref="R78" si="26">(G78-F78)/F78*100</f>
        <v>-76.912692068567367</v>
      </c>
      <c r="S78" s="41">
        <f t="shared" ref="S78" si="27">H78-G78</f>
        <v>1055</v>
      </c>
      <c r="T78" s="37">
        <f t="shared" ref="T78" si="28">(H78-G78)/G78*100</f>
        <v>8.1172578287297075</v>
      </c>
      <c r="U78" s="41">
        <f t="shared" ref="U78" si="29">I78-H78</f>
        <v>15851</v>
      </c>
      <c r="V78" s="37">
        <f t="shared" ref="V78" si="30">(I78-H78)/H78*100</f>
        <v>112.80244805009963</v>
      </c>
      <c r="W78" s="41">
        <f t="shared" ref="W78" si="31">J78-I78</f>
        <v>15174</v>
      </c>
      <c r="X78" s="37">
        <f t="shared" ref="X78" si="32">(J78-I78)/I78*100</f>
        <v>50.744072501086848</v>
      </c>
      <c r="Y78" s="41">
        <f t="shared" ref="Y78" si="33">K78-J78</f>
        <v>9819</v>
      </c>
      <c r="Z78" s="37">
        <f t="shared" ref="Z78" si="34">(K78-J78)/J78*100</f>
        <v>21.782727333229808</v>
      </c>
      <c r="AA78" s="41">
        <f t="shared" ref="AA78:AA79" si="35">L78-K78</f>
        <v>-2925</v>
      </c>
      <c r="AB78" s="94">
        <f>(L78-K78)/K78*100</f>
        <v>-5.3282570679102301</v>
      </c>
    </row>
    <row r="79" spans="2:28" ht="6" customHeight="1" thickBot="1" x14ac:dyDescent="0.6">
      <c r="B79" s="34"/>
      <c r="C79" s="35"/>
      <c r="D79" s="10"/>
      <c r="E79" s="10"/>
      <c r="F79" s="36"/>
      <c r="G79" s="36"/>
      <c r="H79" s="36"/>
      <c r="I79" s="36"/>
      <c r="J79" s="36"/>
      <c r="K79" s="36"/>
      <c r="L79" s="36"/>
      <c r="M79" s="42"/>
      <c r="N79" s="43"/>
      <c r="O79" s="42"/>
      <c r="P79" s="43"/>
      <c r="Q79" s="42"/>
      <c r="R79" s="43"/>
      <c r="S79" s="42"/>
      <c r="T79" s="43"/>
      <c r="U79" s="42"/>
      <c r="V79" s="43"/>
      <c r="W79" s="42"/>
      <c r="X79" s="43"/>
      <c r="Y79" s="42"/>
      <c r="Z79" s="43"/>
      <c r="AA79" s="42"/>
      <c r="AB79" s="97"/>
    </row>
    <row r="80" spans="2:28" x14ac:dyDescent="0.55000000000000004">
      <c r="B80" s="32"/>
      <c r="C80" s="51" t="s">
        <v>83</v>
      </c>
    </row>
    <row r="81" spans="2:3" x14ac:dyDescent="0.55000000000000004">
      <c r="B81" s="32"/>
      <c r="C81" s="51" t="s">
        <v>84</v>
      </c>
    </row>
    <row r="82" spans="2:3" ht="10.5" customHeight="1" x14ac:dyDescent="0.55000000000000004"/>
    <row r="83" spans="2:3" x14ac:dyDescent="0.55000000000000004">
      <c r="B83" s="32" t="s">
        <v>10</v>
      </c>
    </row>
  </sheetData>
  <mergeCells count="20">
    <mergeCell ref="L9:L10"/>
    <mergeCell ref="D8:L8"/>
    <mergeCell ref="AA9:AB9"/>
    <mergeCell ref="M8:AB8"/>
    <mergeCell ref="S9:T9"/>
    <mergeCell ref="U9:V9"/>
    <mergeCell ref="W9:X9"/>
    <mergeCell ref="Y9:Z9"/>
    <mergeCell ref="B8:C10"/>
    <mergeCell ref="D9:D10"/>
    <mergeCell ref="E9:E10"/>
    <mergeCell ref="F9:F10"/>
    <mergeCell ref="G9:G10"/>
    <mergeCell ref="H9:H10"/>
    <mergeCell ref="I9:I10"/>
    <mergeCell ref="J9:J10"/>
    <mergeCell ref="K9:K10"/>
    <mergeCell ref="M9:N9"/>
    <mergeCell ref="O9:P9"/>
    <mergeCell ref="Q9:R9"/>
  </mergeCells>
  <printOptions horizontalCentered="1" verticalCentered="1"/>
  <pageMargins left="0.19685039370078741" right="0.19685039370078741" top="0.39370078740157483" bottom="0.39370078740157483" header="0" footer="0"/>
  <pageSetup paperSize="9" scale="52" orientation="landscape" r:id="rId1"/>
  <headerFooter alignWithMargins="0"/>
  <rowBreaks count="1" manualBreakCount="1">
    <brk id="41" max="2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6:D42"/>
  <sheetViews>
    <sheetView zoomScaleNormal="100" zoomScaleSheetLayoutView="100" workbookViewId="0"/>
  </sheetViews>
  <sheetFormatPr baseColWidth="10" defaultColWidth="11.44140625" defaultRowHeight="14.4" x14ac:dyDescent="0.55000000000000004"/>
  <cols>
    <col min="1" max="1" width="3.88671875" style="1" customWidth="1"/>
    <col min="2" max="2" width="16" style="1" customWidth="1"/>
    <col min="3" max="3" width="19.33203125" style="1" bestFit="1" customWidth="1"/>
    <col min="4" max="4" width="17.109375" style="1" customWidth="1"/>
    <col min="5" max="7" width="16" style="1" customWidth="1"/>
    <col min="8" max="16384" width="11.44140625" style="1"/>
  </cols>
  <sheetData>
    <row r="6" spans="2:2" ht="15.75" customHeight="1" x14ac:dyDescent="0.55000000000000004">
      <c r="B6" s="28" t="s">
        <v>115</v>
      </c>
    </row>
    <row r="7" spans="2:2" x14ac:dyDescent="0.55000000000000004">
      <c r="B7" s="28" t="s">
        <v>87</v>
      </c>
    </row>
    <row r="8" spans="2:2" x14ac:dyDescent="0.55000000000000004">
      <c r="B8" s="28" t="s">
        <v>94</v>
      </c>
    </row>
    <row r="9" spans="2:2" ht="15" customHeight="1" x14ac:dyDescent="0.6">
      <c r="B9" s="53" t="s">
        <v>113</v>
      </c>
    </row>
    <row r="10" spans="2:2" ht="15" customHeight="1" x14ac:dyDescent="0.55000000000000004"/>
    <row r="11" spans="2:2" ht="15" customHeight="1" x14ac:dyDescent="0.55000000000000004"/>
    <row r="12" spans="2:2" x14ac:dyDescent="0.55000000000000004">
      <c r="B12" s="23"/>
    </row>
    <row r="30" spans="3:4" ht="14.7" thickBot="1" x14ac:dyDescent="0.6"/>
    <row r="31" spans="3:4" ht="15.6" x14ac:dyDescent="0.55000000000000004">
      <c r="C31" s="85" t="s">
        <v>88</v>
      </c>
      <c r="D31" s="56" t="s">
        <v>89</v>
      </c>
    </row>
    <row r="32" spans="3:4" x14ac:dyDescent="0.55000000000000004">
      <c r="C32" s="86"/>
      <c r="D32" s="24">
        <v>2025</v>
      </c>
    </row>
    <row r="33" spans="2:4" x14ac:dyDescent="0.55000000000000004">
      <c r="C33" s="5" t="s">
        <v>22</v>
      </c>
      <c r="D33" s="6">
        <v>2689278</v>
      </c>
    </row>
    <row r="34" spans="2:4" ht="15" customHeight="1" x14ac:dyDescent="0.55000000000000004">
      <c r="C34" s="4" t="s">
        <v>23</v>
      </c>
      <c r="D34" s="7">
        <v>1949344</v>
      </c>
    </row>
    <row r="35" spans="2:4" x14ac:dyDescent="0.55000000000000004">
      <c r="C35" s="4" t="s">
        <v>58</v>
      </c>
      <c r="D35" s="25">
        <v>419820</v>
      </c>
    </row>
    <row r="36" spans="2:4" x14ac:dyDescent="0.55000000000000004">
      <c r="C36" s="4" t="s">
        <v>34</v>
      </c>
      <c r="D36" s="7">
        <v>145148</v>
      </c>
    </row>
    <row r="37" spans="2:4" x14ac:dyDescent="0.55000000000000004">
      <c r="C37" s="4" t="s">
        <v>27</v>
      </c>
      <c r="D37" s="7">
        <v>112032</v>
      </c>
    </row>
    <row r="38" spans="2:4" x14ac:dyDescent="0.55000000000000004">
      <c r="C38" s="4" t="s">
        <v>48</v>
      </c>
      <c r="D38" s="25">
        <v>10963</v>
      </c>
    </row>
    <row r="39" spans="2:4" ht="14.7" thickBot="1" x14ac:dyDescent="0.6">
      <c r="C39" s="9" t="s">
        <v>90</v>
      </c>
      <c r="D39" s="26">
        <v>51971</v>
      </c>
    </row>
    <row r="40" spans="2:4" x14ac:dyDescent="0.55000000000000004">
      <c r="C40" s="52" t="s">
        <v>91</v>
      </c>
    </row>
    <row r="41" spans="2:4" ht="18" customHeight="1" x14ac:dyDescent="0.55000000000000004"/>
    <row r="42" spans="2:4" x14ac:dyDescent="0.55000000000000004">
      <c r="B42" s="22" t="s">
        <v>10</v>
      </c>
    </row>
  </sheetData>
  <sortState xmlns:xlrd2="http://schemas.microsoft.com/office/spreadsheetml/2017/richdata2" ref="F34:G39">
    <sortCondition descending="1" ref="G34:G39"/>
  </sortState>
  <mergeCells count="1">
    <mergeCell ref="C31:C32"/>
  </mergeCells>
  <printOptions horizontalCentered="1" verticalCentered="1"/>
  <pageMargins left="0.39370078740157483" right="0.39370078740157483" top="0.59055118110236227" bottom="0.59055118110236227" header="0" footer="0"/>
  <pageSetup scale="96" orientation="portrait" r:id="rId1"/>
  <headerFooter alignWithMargins="0"/>
  <ignoredErrors>
    <ignoredError sqref="B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B904-8BEA-4A91-A7F5-8C9A682D460F}">
  <dimension ref="B6:M42"/>
  <sheetViews>
    <sheetView zoomScaleNormal="100" zoomScaleSheetLayoutView="100" workbookViewId="0"/>
  </sheetViews>
  <sheetFormatPr baseColWidth="10" defaultRowHeight="12.3" x14ac:dyDescent="0.4"/>
  <cols>
    <col min="1" max="1" width="3.88671875" customWidth="1"/>
  </cols>
  <sheetData>
    <row r="6" spans="2:13" ht="14.4" x14ac:dyDescent="0.55000000000000004">
      <c r="B6" s="28" t="s">
        <v>116</v>
      </c>
      <c r="C6" s="14"/>
      <c r="D6" s="13"/>
      <c r="E6" s="14"/>
      <c r="F6" s="14"/>
      <c r="G6" s="14"/>
      <c r="H6" s="14"/>
      <c r="I6" s="14"/>
      <c r="J6" s="14"/>
      <c r="K6" s="14"/>
      <c r="L6" s="14"/>
      <c r="M6" s="14"/>
    </row>
    <row r="7" spans="2:13" ht="14.4" x14ac:dyDescent="0.55000000000000004">
      <c r="B7" s="28" t="s">
        <v>96</v>
      </c>
      <c r="C7" s="14"/>
      <c r="D7" s="13"/>
      <c r="E7" s="14"/>
      <c r="F7" s="14"/>
      <c r="G7" s="14"/>
      <c r="H7" s="14"/>
      <c r="I7" s="14"/>
      <c r="J7" s="14"/>
      <c r="K7" s="14"/>
      <c r="L7" s="14"/>
      <c r="M7" s="14"/>
    </row>
    <row r="8" spans="2:13" ht="15.6" x14ac:dyDescent="0.6">
      <c r="B8" s="54" t="s">
        <v>114</v>
      </c>
      <c r="C8" s="14"/>
      <c r="D8" s="13"/>
      <c r="E8" s="14"/>
      <c r="F8" s="14"/>
      <c r="G8" s="14"/>
      <c r="H8" s="14"/>
      <c r="I8" s="14"/>
      <c r="J8" s="14"/>
      <c r="K8" s="14"/>
      <c r="L8" s="14"/>
      <c r="M8" s="14"/>
    </row>
    <row r="9" spans="2:13" ht="14.4" x14ac:dyDescent="0.55000000000000004">
      <c r="B9" s="14"/>
      <c r="C9" s="14"/>
      <c r="D9" s="13"/>
      <c r="E9" s="14"/>
      <c r="F9" s="14"/>
      <c r="G9" s="14"/>
      <c r="H9" s="14"/>
      <c r="I9" s="14"/>
      <c r="J9" s="14"/>
      <c r="K9" s="14"/>
      <c r="L9" s="14"/>
      <c r="M9" s="14"/>
    </row>
    <row r="10" spans="2:13" ht="14.4" x14ac:dyDescent="0.55000000000000004">
      <c r="B10" s="14"/>
      <c r="C10" s="14"/>
      <c r="D10" s="13"/>
      <c r="E10" s="14"/>
      <c r="F10" s="14"/>
      <c r="G10" s="14"/>
      <c r="H10" s="14"/>
      <c r="I10" s="14"/>
      <c r="J10" s="14"/>
      <c r="K10" s="14"/>
      <c r="L10" s="14"/>
      <c r="M10" s="14"/>
    </row>
    <row r="11" spans="2:13" ht="14.4" x14ac:dyDescent="0.55000000000000004">
      <c r="B11" s="14"/>
      <c r="C11" s="14"/>
      <c r="D11" s="13"/>
      <c r="E11" s="14"/>
      <c r="F11" s="14"/>
      <c r="G11" s="14"/>
      <c r="H11" s="14"/>
      <c r="I11" s="14"/>
      <c r="J11" s="14"/>
      <c r="K11" s="14"/>
      <c r="L11" s="14"/>
      <c r="M11" s="14"/>
    </row>
    <row r="12" spans="2:13" ht="14.4" x14ac:dyDescent="0.55000000000000004">
      <c r="B12" s="14"/>
      <c r="C12" s="14"/>
      <c r="D12" s="13"/>
      <c r="E12" s="14"/>
      <c r="F12" s="14"/>
      <c r="G12" s="14"/>
      <c r="H12" s="14"/>
      <c r="I12" s="14"/>
      <c r="J12" s="14"/>
      <c r="K12" s="14"/>
      <c r="L12" s="14"/>
      <c r="M12" s="14"/>
    </row>
    <row r="13" spans="2:13" ht="14.4" x14ac:dyDescent="0.55000000000000004">
      <c r="B13" s="14"/>
      <c r="C13" s="14"/>
      <c r="D13" s="13"/>
      <c r="E13" s="14"/>
      <c r="F13" s="14"/>
      <c r="G13" s="14"/>
      <c r="H13" s="14"/>
      <c r="I13" s="14"/>
      <c r="J13" s="14"/>
      <c r="K13" s="14"/>
      <c r="L13" s="14"/>
      <c r="M13" s="14"/>
    </row>
    <row r="14" spans="2:13" ht="14.4" x14ac:dyDescent="0.55000000000000004">
      <c r="B14" s="14"/>
      <c r="C14" s="14"/>
      <c r="D14" s="13"/>
      <c r="E14" s="14"/>
      <c r="F14" s="14"/>
      <c r="G14" s="14"/>
      <c r="H14" s="14"/>
      <c r="I14" s="14"/>
      <c r="J14" s="14"/>
      <c r="K14" s="14"/>
      <c r="L14" s="14"/>
      <c r="M14" s="14"/>
    </row>
    <row r="15" spans="2:13" ht="14.4" x14ac:dyDescent="0.55000000000000004">
      <c r="B15" s="14"/>
      <c r="C15" s="14"/>
      <c r="D15" s="13"/>
      <c r="E15" s="14"/>
      <c r="F15" s="14"/>
      <c r="G15" s="14"/>
      <c r="H15" s="14"/>
      <c r="I15" s="14"/>
      <c r="J15" s="14"/>
      <c r="K15" s="14"/>
      <c r="L15" s="14"/>
      <c r="M15" s="14"/>
    </row>
    <row r="16" spans="2:13" ht="14.4" x14ac:dyDescent="0.55000000000000004">
      <c r="B16" s="14"/>
      <c r="C16" s="14"/>
      <c r="D16" s="13"/>
      <c r="E16" s="14"/>
      <c r="F16" s="14"/>
      <c r="G16" s="14"/>
      <c r="H16" s="14"/>
      <c r="I16" s="14"/>
      <c r="J16" s="14"/>
      <c r="K16" s="14"/>
      <c r="L16" s="14"/>
      <c r="M16" s="14"/>
    </row>
    <row r="17" spans="2:13" ht="14.4" x14ac:dyDescent="0.55000000000000004">
      <c r="B17" s="14"/>
      <c r="C17" s="14"/>
      <c r="D17" s="13"/>
      <c r="E17" s="14"/>
      <c r="F17" s="14"/>
      <c r="G17" s="14"/>
      <c r="H17" s="14"/>
      <c r="I17" s="14"/>
      <c r="J17" s="14"/>
      <c r="K17" s="14"/>
      <c r="L17" s="14"/>
      <c r="M17" s="14"/>
    </row>
    <row r="18" spans="2:13" ht="14.4" x14ac:dyDescent="0.55000000000000004">
      <c r="B18" s="14"/>
      <c r="C18" s="14"/>
      <c r="D18" s="13"/>
      <c r="E18" s="14"/>
      <c r="F18" s="14"/>
      <c r="G18" s="14"/>
      <c r="H18" s="14"/>
      <c r="I18" s="14"/>
      <c r="J18" s="14"/>
      <c r="K18" s="14"/>
      <c r="L18" s="14"/>
      <c r="M18" s="14"/>
    </row>
    <row r="19" spans="2:13" ht="14.4" x14ac:dyDescent="0.55000000000000004">
      <c r="B19" s="14"/>
      <c r="C19" s="14"/>
      <c r="D19" s="13"/>
      <c r="E19" s="14"/>
      <c r="F19" s="14"/>
      <c r="G19" s="14"/>
      <c r="H19" s="14"/>
      <c r="I19" s="14"/>
      <c r="J19" s="14"/>
      <c r="K19" s="14"/>
      <c r="L19" s="14"/>
      <c r="M19" s="14"/>
    </row>
    <row r="20" spans="2:13" ht="14.4" x14ac:dyDescent="0.55000000000000004">
      <c r="B20" s="14"/>
      <c r="C20" s="14"/>
      <c r="D20" s="13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4.4" x14ac:dyDescent="0.55000000000000004">
      <c r="B21" s="14"/>
      <c r="C21" s="14"/>
      <c r="D21" s="13"/>
      <c r="E21" s="14"/>
      <c r="F21" s="14"/>
      <c r="G21" s="14"/>
      <c r="H21" s="14"/>
      <c r="I21" s="14"/>
      <c r="J21" s="14"/>
      <c r="K21" s="14"/>
      <c r="L21" s="14"/>
      <c r="M21" s="14"/>
    </row>
    <row r="22" spans="2:13" ht="14.4" x14ac:dyDescent="0.55000000000000004">
      <c r="B22" s="14"/>
      <c r="C22" s="14"/>
      <c r="D22" s="13"/>
      <c r="E22" s="14"/>
      <c r="F22" s="14"/>
      <c r="G22" s="14"/>
      <c r="H22" s="14"/>
      <c r="I22" s="14"/>
      <c r="J22" s="14"/>
      <c r="K22" s="14"/>
      <c r="L22" s="14"/>
      <c r="M22" s="14"/>
    </row>
    <row r="23" spans="2:13" ht="14.4" x14ac:dyDescent="0.55000000000000004">
      <c r="B23" s="14"/>
      <c r="C23" s="14"/>
      <c r="D23" s="13"/>
      <c r="E23" s="14"/>
      <c r="F23" s="14"/>
      <c r="G23" s="14"/>
      <c r="H23" s="14"/>
      <c r="I23" s="14"/>
      <c r="J23" s="14"/>
      <c r="K23" s="14"/>
      <c r="L23" s="14"/>
      <c r="M23" s="14"/>
    </row>
    <row r="24" spans="2:13" ht="14.4" x14ac:dyDescent="0.55000000000000004">
      <c r="B24" s="14"/>
      <c r="C24" s="14"/>
      <c r="D24" s="13"/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14.4" x14ac:dyDescent="0.55000000000000004">
      <c r="B25" s="14"/>
      <c r="C25" s="14"/>
      <c r="D25" s="13"/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14.4" x14ac:dyDescent="0.55000000000000004">
      <c r="B26" s="14"/>
      <c r="C26" s="14"/>
      <c r="D26" s="13"/>
      <c r="E26" s="14"/>
      <c r="F26" s="14"/>
      <c r="G26" s="14"/>
      <c r="H26" s="14"/>
      <c r="I26" s="14"/>
      <c r="J26" s="14"/>
      <c r="K26" s="14"/>
      <c r="L26" s="14"/>
      <c r="M26" s="14"/>
    </row>
    <row r="27" spans="2:13" ht="14.4" x14ac:dyDescent="0.55000000000000004">
      <c r="B27" s="14"/>
      <c r="C27" s="14"/>
      <c r="D27" s="13"/>
      <c r="E27" s="14"/>
      <c r="F27" s="14"/>
      <c r="G27" s="14"/>
      <c r="H27" s="14"/>
      <c r="I27" s="14"/>
      <c r="J27" s="14"/>
      <c r="K27" s="14"/>
      <c r="L27" s="14"/>
      <c r="M27" s="14"/>
    </row>
    <row r="28" spans="2:13" ht="14.4" x14ac:dyDescent="0.55000000000000004">
      <c r="B28" s="14"/>
      <c r="C28" s="14"/>
      <c r="D28" s="13"/>
      <c r="E28" s="14"/>
      <c r="F28" s="14"/>
      <c r="G28" s="14"/>
      <c r="H28" s="14"/>
      <c r="I28" s="14"/>
      <c r="J28" s="14"/>
      <c r="K28" s="14"/>
      <c r="L28" s="14"/>
      <c r="M28" s="14"/>
    </row>
    <row r="29" spans="2:13" ht="14.4" x14ac:dyDescent="0.55000000000000004">
      <c r="B29" s="14"/>
      <c r="C29" s="14"/>
      <c r="D29" s="13"/>
      <c r="E29" s="14"/>
      <c r="F29" s="14"/>
      <c r="G29" s="14"/>
      <c r="H29" s="14"/>
      <c r="I29" s="14"/>
      <c r="J29" s="14"/>
      <c r="K29" s="14"/>
      <c r="L29" s="14"/>
      <c r="M29" s="14"/>
    </row>
    <row r="30" spans="2:13" ht="14.7" thickBot="1" x14ac:dyDescent="0.6">
      <c r="B30" s="14"/>
      <c r="C30" s="14"/>
      <c r="D30" s="13"/>
      <c r="E30" s="14"/>
      <c r="F30" s="14"/>
      <c r="G30" s="14"/>
      <c r="H30" s="14"/>
      <c r="I30" s="14"/>
      <c r="J30" s="14"/>
      <c r="K30" s="14"/>
      <c r="L30" s="14"/>
      <c r="M30" s="14"/>
    </row>
    <row r="31" spans="2:13" ht="28.8" x14ac:dyDescent="0.55000000000000004">
      <c r="C31" s="59" t="s">
        <v>5</v>
      </c>
      <c r="D31" s="60" t="s">
        <v>95</v>
      </c>
      <c r="E31" s="68" t="s">
        <v>89</v>
      </c>
      <c r="F31" s="14"/>
      <c r="G31" s="14"/>
      <c r="H31" s="14"/>
      <c r="I31" s="14"/>
      <c r="J31" s="14"/>
      <c r="K31" s="14"/>
      <c r="L31" s="14"/>
      <c r="M31" s="14"/>
    </row>
    <row r="32" spans="2:13" ht="14.4" x14ac:dyDescent="0.55000000000000004">
      <c r="B32" s="14"/>
      <c r="C32" s="15">
        <v>2019</v>
      </c>
      <c r="D32" s="18">
        <v>3139008</v>
      </c>
      <c r="E32" s="13">
        <v>2418300</v>
      </c>
      <c r="J32" s="14"/>
      <c r="K32" s="14"/>
      <c r="L32" s="14"/>
      <c r="M32" s="14"/>
    </row>
    <row r="33" spans="2:13" ht="14.4" x14ac:dyDescent="0.55000000000000004">
      <c r="B33" s="14"/>
      <c r="C33" s="15">
        <v>2020</v>
      </c>
      <c r="D33" s="18">
        <v>1011912</v>
      </c>
      <c r="E33" s="13">
        <v>789833</v>
      </c>
      <c r="J33" s="14"/>
      <c r="K33" s="14"/>
      <c r="L33" s="14"/>
      <c r="M33" s="14"/>
    </row>
    <row r="34" spans="2:13" ht="14.4" x14ac:dyDescent="0.55000000000000004">
      <c r="C34" s="15">
        <v>2021</v>
      </c>
      <c r="D34" s="18">
        <v>1347055</v>
      </c>
      <c r="E34" s="13">
        <v>1270483</v>
      </c>
      <c r="J34" s="14"/>
      <c r="K34" s="14"/>
      <c r="L34" s="14"/>
      <c r="M34" s="14"/>
    </row>
    <row r="35" spans="2:13" ht="14.4" x14ac:dyDescent="0.55000000000000004">
      <c r="C35" s="15">
        <v>2022</v>
      </c>
      <c r="D35" s="18">
        <v>2349537</v>
      </c>
      <c r="E35" s="13">
        <v>2117960</v>
      </c>
      <c r="J35" s="14"/>
      <c r="K35" s="14"/>
      <c r="L35" s="14"/>
      <c r="M35" s="14"/>
    </row>
    <row r="36" spans="2:13" ht="14.4" x14ac:dyDescent="0.55000000000000004">
      <c r="C36" s="15">
        <v>2023</v>
      </c>
      <c r="D36" s="18">
        <v>2751134</v>
      </c>
      <c r="E36" s="13">
        <v>2471150</v>
      </c>
      <c r="J36" s="14"/>
      <c r="K36" s="14"/>
      <c r="L36" s="14"/>
      <c r="M36" s="14"/>
    </row>
    <row r="37" spans="2:13" ht="14.4" x14ac:dyDescent="0.55000000000000004">
      <c r="C37" s="15">
        <v>2024</v>
      </c>
      <c r="D37" s="18">
        <v>2919483</v>
      </c>
      <c r="E37" s="13">
        <v>2661488</v>
      </c>
      <c r="J37" s="14"/>
      <c r="K37" s="14"/>
      <c r="L37" s="14"/>
      <c r="M37" s="14"/>
    </row>
    <row r="38" spans="2:13" ht="14.4" x14ac:dyDescent="0.55000000000000004">
      <c r="C38" s="15">
        <v>2025</v>
      </c>
      <c r="D38" s="18">
        <v>2943991</v>
      </c>
      <c r="E38" s="13">
        <v>2689278</v>
      </c>
      <c r="J38" s="14"/>
      <c r="K38" s="14"/>
      <c r="L38" s="14"/>
      <c r="M38" s="14"/>
    </row>
    <row r="39" spans="2:13" ht="6" customHeight="1" thickBot="1" x14ac:dyDescent="0.6">
      <c r="C39" s="61"/>
      <c r="D39" s="62"/>
      <c r="E39" s="63"/>
      <c r="J39" s="14"/>
      <c r="K39" s="14"/>
      <c r="L39" s="14"/>
      <c r="M39" s="14"/>
    </row>
    <row r="40" spans="2:13" ht="14.4" x14ac:dyDescent="0.55000000000000004">
      <c r="J40" s="14"/>
      <c r="K40" s="14"/>
      <c r="L40" s="14"/>
      <c r="M40" s="14"/>
    </row>
    <row r="41" spans="2:13" ht="14.4" x14ac:dyDescent="0.55000000000000004">
      <c r="B41" s="20" t="s">
        <v>10</v>
      </c>
      <c r="E41" s="14"/>
      <c r="F41" s="14"/>
      <c r="G41" s="14"/>
      <c r="H41" s="14"/>
      <c r="I41" s="14"/>
      <c r="J41" s="14"/>
      <c r="K41" s="14"/>
      <c r="L41" s="14"/>
      <c r="M41" s="14"/>
    </row>
    <row r="42" spans="2:13" ht="8.4" customHeight="1" x14ac:dyDescent="0.55000000000000004">
      <c r="E42" s="14"/>
      <c r="F42" s="14"/>
      <c r="G42" s="14"/>
      <c r="H42" s="14"/>
      <c r="I42" s="14"/>
      <c r="J42" s="14"/>
      <c r="K42" s="14"/>
      <c r="L42" s="14"/>
      <c r="M42" s="14"/>
    </row>
  </sheetData>
  <pageMargins left="0.25" right="0.25" top="0.75" bottom="0.75" header="0.3" footer="0.3"/>
  <pageSetup scale="84" orientation="landscape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TV_1951-2025</vt:lpstr>
      <vt:lpstr>VA_1976-2025</vt:lpstr>
      <vt:lpstr>Todas_vías</vt:lpstr>
      <vt:lpstr>Vía_aérea</vt:lpstr>
      <vt:lpstr>Dist_vía_aérea</vt:lpstr>
      <vt:lpstr>Todas_vías_y_aérea</vt:lpstr>
      <vt:lpstr>Dist_vía_aérea!Área_de_impresión</vt:lpstr>
      <vt:lpstr>Todas_vías!Área_de_impresión</vt:lpstr>
      <vt:lpstr>Todas_vías_y_aérea!Área_de_impresión</vt:lpstr>
      <vt:lpstr>'TV_1951-2025'!Área_de_impresión</vt:lpstr>
      <vt:lpstr>'VA_1976-2025'!Área_de_impresión</vt:lpstr>
      <vt:lpstr>Vía_aérea!Área_de_impresión</vt:lpstr>
      <vt:lpstr>Dist_vía_aérea!Títulos_a_imprimir</vt:lpstr>
      <vt:lpstr>Todas_vías!Títulos_a_imprimir</vt:lpstr>
      <vt:lpstr>Vía_aérea!Títulos_a_imprimir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ORLANDO MUÑOZ RECALDE</dc:creator>
  <cp:keywords/>
  <dc:description/>
  <cp:lastModifiedBy>ORLANDO MUÑOZ</cp:lastModifiedBy>
  <cp:revision/>
  <cp:lastPrinted>2025-01-27T15:21:30Z</cp:lastPrinted>
  <dcterms:created xsi:type="dcterms:W3CDTF">2016-02-26T21:27:14Z</dcterms:created>
  <dcterms:modified xsi:type="dcterms:W3CDTF">2026-01-19T16:56:00Z</dcterms:modified>
  <cp:category/>
  <cp:contentStatus/>
</cp:coreProperties>
</file>