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quiros\Desktop\Varios 2021\Plan anual de compras\"/>
    </mc:Choice>
  </mc:AlternateContent>
  <bookViews>
    <workbookView xWindow="0" yWindow="0" windowWidth="21600" windowHeight="7200"/>
  </bookViews>
  <sheets>
    <sheet name="Contrataciones 2020" sheetId="1" r:id="rId1"/>
    <sheet name="SQL" sheetId="2" state="hidden" r:id="rId2"/>
  </sheets>
  <calcPr calcId="162913"/>
</workbook>
</file>

<file path=xl/calcChain.xml><?xml version="1.0" encoding="utf-8"?>
<calcChain xmlns="http://schemas.openxmlformats.org/spreadsheetml/2006/main">
  <c r="F83" i="1" l="1"/>
  <c r="F78" i="1"/>
  <c r="F73" i="1"/>
  <c r="F67" i="1"/>
  <c r="F63" i="1"/>
  <c r="F51" i="1"/>
  <c r="F48" i="1"/>
  <c r="F34" i="1"/>
</calcChain>
</file>

<file path=xl/sharedStrings.xml><?xml version="1.0" encoding="utf-8"?>
<sst xmlns="http://schemas.openxmlformats.org/spreadsheetml/2006/main" count="501" uniqueCount="280">
  <si>
    <t>NUMERO_PROCEDIMIENTO</t>
  </si>
  <si>
    <t>OBJETO_CONTRACTUAL</t>
  </si>
  <si>
    <t>LINEA</t>
  </si>
  <si>
    <t>ESTADO</t>
  </si>
  <si>
    <t>MONTO_ADJUDICADO</t>
  </si>
  <si>
    <t>2020CD-000001-0001200001</t>
  </si>
  <si>
    <t>SMS-8406-20 Compra de tiquete aereo, Costa Rica-Kansas, Estados Unidos-Costa Rica</t>
  </si>
  <si>
    <t>Contrato</t>
  </si>
  <si>
    <t>2020CD-000002-0001200001</t>
  </si>
  <si>
    <t>SMS-8409-20 Compra de tiquete aereo, ruta San José, Costa Rica-Seattle, Estados Unidos-San José, Costa Rica</t>
  </si>
  <si>
    <t>2020CD-000003-0001200001</t>
  </si>
  <si>
    <t>SMS 8408-20 Compra de boleto aereo ruta San José, Costa Rica-Kansas, Estados Unidos-San José, Costa Rica</t>
  </si>
  <si>
    <t>2020CD-000004-0001200001</t>
  </si>
  <si>
    <t>SMS 8405-20 Tquetes aereos, ruta Costa Rica-Berlín, Alemania-Costa Rica</t>
  </si>
  <si>
    <t>2020CD-000005-0001200001</t>
  </si>
  <si>
    <t>SMS 8469-20 Compra de boleto aereo, ruta San José, Costa Rica-Kansas, Estados Unidos-San José, Costa Rica</t>
  </si>
  <si>
    <t>2020CD-000006-0001200001</t>
  </si>
  <si>
    <t>SMS 8475-20 Compra de tiquete aereo, ruta Costa Rica-Extremadura, España-Costa Rica</t>
  </si>
  <si>
    <t>2020CD-000007-0001200001</t>
  </si>
  <si>
    <t>SMS-8446-20 Compra de tiquete aereo, ruta Costa Rica-Berlín, Alemania-Costa Rica</t>
  </si>
  <si>
    <t>2020CD-000008-0001200001</t>
  </si>
  <si>
    <t>SMS 8480-20 Compra de Tiquete aereo, ruta San José, Costa Rica-Comunidad Autónoma Extremadura, España-San José, Costa Rica</t>
  </si>
  <si>
    <t>2020CD-000009-0001200001</t>
  </si>
  <si>
    <t>SMS 8413-20 Compra de tiquetes aereos, ruta San José, Costa Rica-Londres, Reino Unido-San José</t>
  </si>
  <si>
    <t>2020CD-000010-0001200001</t>
  </si>
  <si>
    <t>SMS 8493-20 Compra de tiquete aereo,  ruta Costa Rica-Kansas, Estados Unidos -Costa Rica</t>
  </si>
  <si>
    <t>2020CD-000011-0001200001</t>
  </si>
  <si>
    <t>Publicaciones varias periódico oficial La Gaceta año 2020</t>
  </si>
  <si>
    <t>2020CD-000012-0001200001</t>
  </si>
  <si>
    <t>SMS 8526-20 Compra de tiquete aereo, ruta Costa Rica-Berlín, Alemania-Costa Rica</t>
  </si>
  <si>
    <t>2020CD-000013-0001200001</t>
  </si>
  <si>
    <t>CONTRATACION PARA REALIZAR UN PROCESO DE COACHING EJECUTIVO  JEFATURAS Y COORDINADORES DEL ICT</t>
  </si>
  <si>
    <t>2020CD-000014-0001200001</t>
  </si>
  <si>
    <t>SMS -8562-20 Compra de tiquete aereo, ruta San José, Costa Rica-Tegucigalpa, Honduras,-San José, Costa Rica</t>
  </si>
  <si>
    <t>2020CD-000015-0001200001</t>
  </si>
  <si>
    <t>SMS-8536-20 Adquisición de Tiquete Aereo, ruta Costa Rica-Berlín, Alemania -Costa Rica</t>
  </si>
  <si>
    <t>2020CD-000016-0001200001</t>
  </si>
  <si>
    <t>SMS 8555-2020 Compra de tiquete aereo, ruta Costa Rica-New York, Estados Unidos-Costa Rica</t>
  </si>
  <si>
    <t>2020CD-000017-0001200001</t>
  </si>
  <si>
    <t>Publicidad (patrocinio) Torneo Mundial Pesca Deportiva 2020</t>
  </si>
  <si>
    <t>2020CD-000018-0001200001</t>
  </si>
  <si>
    <t>Compra de boleto aéreo, ruta San José - Honduras – San José</t>
  </si>
  <si>
    <t>2020CD-000019-0001200001</t>
  </si>
  <si>
    <t>SMS 8571-20 Compra de tiquete aereo, ruta San José- Berlín / Alemania- San José</t>
  </si>
  <si>
    <t>2020CD-000020-0001200001</t>
  </si>
  <si>
    <t>SMS 8583-20 Compra de tiquete aereo, ruta San José – Vancouver – San José</t>
  </si>
  <si>
    <t>2020CD-000021-0001200001</t>
  </si>
  <si>
    <t>SMS 8412-20 Adquisición de Tiquete aereo,  rutas San José, Costa Rica-Berlín Alemania, Santiago Chile-San José, Costa Rica</t>
  </si>
  <si>
    <t>2020CD-000022-0001200001</t>
  </si>
  <si>
    <t>SMS 8606-20 Compra de tiquete aereo,  en la ruta San José - Andorra – San José</t>
  </si>
  <si>
    <t>2020CD-000023-0001200001</t>
  </si>
  <si>
    <t>PATROCINIO CLASIFICATORIO OLÍMPICO PANAMERICANO TAEKWONDO OPEN HEREDIA</t>
  </si>
  <si>
    <t>2020CD-000024-0001200001</t>
  </si>
  <si>
    <t>ACCIONES PUBLICITARIAS FUTUROPA AÑO 2020</t>
  </si>
  <si>
    <t>Desierto/Infructuoso</t>
  </si>
  <si>
    <t xml:space="preserve"> </t>
  </si>
  <si>
    <t>2020CD-000025-0001200001</t>
  </si>
  <si>
    <t>Publicaciones varias Periódico La Nación (Ingresos)</t>
  </si>
  <si>
    <t>2020CD-000026-0001200001</t>
  </si>
  <si>
    <t>Publicidad Campaña ¿Qué te nace hacer en el Caribe?</t>
  </si>
  <si>
    <t>2020CD-000027-0001200001</t>
  </si>
  <si>
    <t>Patrocinio del Evento Anual para el Bienestar Social y Promoción de la Sostenibilidad en Costa Rica 2020</t>
  </si>
  <si>
    <t>2020CD-000028-0001200001</t>
  </si>
  <si>
    <t>SMS 8655-20 Tiquete aéreos</t>
  </si>
  <si>
    <t>2020CD-000029-0001200001</t>
  </si>
  <si>
    <t>SMS 8627-20 Compra de tiquete aereos, ruta San José – Calgary - San José</t>
  </si>
  <si>
    <t>2020CD-000030-0001200001</t>
  </si>
  <si>
    <t>Presencia de marca y participación publicitaria en la media maratón mujer</t>
  </si>
  <si>
    <t>2020CD-000031-0001200001</t>
  </si>
  <si>
    <t>SMS 8647-20 Compra de tiquete aereo, ruta San José – Denver - San José</t>
  </si>
  <si>
    <t>2020CD-000032-0001200001</t>
  </si>
  <si>
    <t>Presencia marca, participación publicitaria acciones capacitación Cámara Turismo Comercio Arenal (ACTC)</t>
  </si>
  <si>
    <t>2020CD-000033-0001200001</t>
  </si>
  <si>
    <t>2020CD-000034-0001200001</t>
  </si>
  <si>
    <t>SMS 8564-20 SERVICIO DE ELABORACIÓN Y CAPACITACIÓN DE PROYECTO DE INVERSIÓN PUBLICA</t>
  </si>
  <si>
    <t>2020CD-000035-0001200001</t>
  </si>
  <si>
    <t>Publicidad términos generales en el periódico La Nación año 2020</t>
  </si>
  <si>
    <t>2020CD-000036-0001200001</t>
  </si>
  <si>
    <t>Mantenimiento, soporte preventivo y correctivo dispositivo seguridad perimetral Fortinet (UTM)</t>
  </si>
  <si>
    <t>2020CD-000037-0001200001</t>
  </si>
  <si>
    <t>EJECUCIÓN EVENTO EXPOTUR 2020</t>
  </si>
  <si>
    <t>2020CD-000038-0001200001</t>
  </si>
  <si>
    <t>Transmisión de cuñas en radio Sinfonola para  información al turista</t>
  </si>
  <si>
    <t>2020CD-000039-0001200001</t>
  </si>
  <si>
    <t>Transmisión de cuñas en Programa Panorama para información al turista</t>
  </si>
  <si>
    <t>2020CD-000040-0001200001</t>
  </si>
  <si>
    <t>Transmisión de cuñas radiales emisora musical 97.5 y Radio Hit 104.7</t>
  </si>
  <si>
    <t>2020CD-000041-0001200001</t>
  </si>
  <si>
    <t>Transmisión de cuñas en Cadena Radial Costarricense para información al turista</t>
  </si>
  <si>
    <t>2020CD-000042-0001200001</t>
  </si>
  <si>
    <t>Transmisión de cuñas radiales en radio Stereo Bahía Limón de la campaña de información para turistas</t>
  </si>
  <si>
    <t>2020CD-000043-0001200001</t>
  </si>
  <si>
    <t>Contratación según demanda, para el servicio en asesoría tributaria, financiera y contable</t>
  </si>
  <si>
    <t>Adjudicación en firme</t>
  </si>
  <si>
    <t>2020CD-000044-0001200001</t>
  </si>
  <si>
    <t>Contratación de servicios de instalación y mantenimiento de desodorizadores y aromatizadores</t>
  </si>
  <si>
    <t>2020CD-000045-0001200001</t>
  </si>
  <si>
    <t>Publicidad Términos generales periódico La Extra</t>
  </si>
  <si>
    <t>2020CD-000046-0001200001</t>
  </si>
  <si>
    <t>CONTRATACIÓN DE UNA AGENCIA DE COMUNICACIÓN, MERCADEO Y/O RELACIONES PÚBLICAS DOMICILIADA EN ESTADOS UNIDOS MEXICANOS</t>
  </si>
  <si>
    <t>2020CD-000047-0001200001</t>
  </si>
  <si>
    <t>Publicidad términos general periódico La República</t>
  </si>
  <si>
    <t>2020CD-000048-0001200001</t>
  </si>
  <si>
    <t>Contratación de acciones promocionales FUTUROPA</t>
  </si>
  <si>
    <t>2020CD-000049-0001200001</t>
  </si>
  <si>
    <t>Confección de certificados y galardones del CST</t>
  </si>
  <si>
    <t>2020CD-000050-0001200001</t>
  </si>
  <si>
    <t>Compra de silla ergonómica</t>
  </si>
  <si>
    <t>2020CD-000051-0001200001</t>
  </si>
  <si>
    <t>Compra de Radios de comunicación</t>
  </si>
  <si>
    <t>2020CD-000052-0001200001</t>
  </si>
  <si>
    <t>SERVICIOS DE MANTENIMIENTO PREVENTIVO Y CORRECTIVO DEL ELEVADOR MARCA IMEM</t>
  </si>
  <si>
    <t>2020CD-000053-0001200001</t>
  </si>
  <si>
    <t>Presentaciones de Destino México 2020</t>
  </si>
  <si>
    <t>2020CD-000054-0001200001</t>
  </si>
  <si>
    <t>Contratación servicio topografía trabajo catastro planos CNCC</t>
  </si>
  <si>
    <t>2020CD-000055-0001200001</t>
  </si>
  <si>
    <t>SERVICIO ACTUALIZACIÓN MANTENIMIENTO LICENCIA PERPETUA SOFTWARE IDEA</t>
  </si>
  <si>
    <t>2020CD-000056-0001200001</t>
  </si>
  <si>
    <t>SUSCRIPCIÓN DE LA HERRAMIENTA BASE DE DATOS FORWARDKEYS</t>
  </si>
  <si>
    <t>2020CD-000057-0001200001</t>
  </si>
  <si>
    <t>Manejo tratamiento desechos consultorio médico ICT.</t>
  </si>
  <si>
    <t>2020CD-000058-0001200001</t>
  </si>
  <si>
    <t>COMPRA DE MOTOBOMBA, TIPO CENTRÍFUGA, MONOFASICA</t>
  </si>
  <si>
    <t>2020CD-000059-0001200001</t>
  </si>
  <si>
    <t>COMPRA Y APLICACIÓN DE LA VACUNA CONTRA EL VIRUS LA INFLUENZA, CEPA 2020</t>
  </si>
  <si>
    <t>2020CD-000060-0001200001</t>
  </si>
  <si>
    <t>Servicio de seguridad y vigilancia en oficinas centrales y parqueo externo del ICT</t>
  </si>
  <si>
    <t>2020CD-000061-0001200001</t>
  </si>
  <si>
    <t> ADQUISICIÓN DE CINTAS  PARA IMPRESORA PARA SER UTILIZADAS POR DIFERENTES UNIDADES DE LA INSTITUCION.</t>
  </si>
  <si>
    <t>2020CD-000062-0001200001</t>
  </si>
  <si>
    <t>Publicidad y Promoción en  segmento de turismo de reuniones, congresos, convenciones e incentivos</t>
  </si>
  <si>
    <t>2020CD-000063-0001200001</t>
  </si>
  <si>
    <t>2020CD-000064-0001200001</t>
  </si>
  <si>
    <t>REPARACION Y SELLO DE FACHADAS EN EL EDIFICIO CENTRAL ICT</t>
  </si>
  <si>
    <t>2020CD-000065-0001200001</t>
  </si>
  <si>
    <t>Servicio de mantenimiento correctivo y preventivo del inhibidor de rayos marca PROTOTAL</t>
  </si>
  <si>
    <t>2020CD-000066-0001200001</t>
  </si>
  <si>
    <t>Alquiler de Purificadores de Agua</t>
  </si>
  <si>
    <t>2020CD-000067-0001200001</t>
  </si>
  <si>
    <t>Pauta con el SINART correspondiente a la campaña Vamos a Turistear</t>
  </si>
  <si>
    <t>2020CD-000068-0001200001</t>
  </si>
  <si>
    <t>SERVICIO MANTENIMIENTO PREVENTIVO SOPORTE EQUIPO IBM S814 TIPO 8286-41A SERIE 78A78EW</t>
  </si>
  <si>
    <t>2020CD-000069-0001200001</t>
  </si>
  <si>
    <t>Adquisición de vasos cónicos para dispensadores de agua</t>
  </si>
  <si>
    <t>2020CD-000070-0001200001</t>
  </si>
  <si>
    <t>Compra tiquetes aéreos FAM TRIP Agentes (España) (8904)</t>
  </si>
  <si>
    <t>2020CD-000071-0001200001</t>
  </si>
  <si>
    <t>SMS 8880-20 Compra de placas de categorización en material madera</t>
  </si>
  <si>
    <t>2020CD-000072-0001200001</t>
  </si>
  <si>
    <t>SMS-8898-20 Compra de tiquetes aereos para FAM TRIP de Agentes</t>
  </si>
  <si>
    <t>2020CD-000073-0001200001</t>
  </si>
  <si>
    <t>Adquisición soporte mantenimiento herramienta antivirus</t>
  </si>
  <si>
    <t>2020CD-000074-0001200001</t>
  </si>
  <si>
    <t>COMPRA E INSTALACIÓN DE PERSIANAS PARA EL ÁREA DE TRANSPORTES, PRESIDENCIA, GESTIÓN, DAF Y CONSULTORIO MÉDICO</t>
  </si>
  <si>
    <t>2020CD-000075-0001200001</t>
  </si>
  <si>
    <t>CONTRATACIÓN ACOPROT PARA QUE ORGANICE, COMERCIALICE Y COORDINEEXPOTUR  VIRTUAL 2020</t>
  </si>
  <si>
    <t>2020CD-000076-0001200001</t>
  </si>
  <si>
    <t>Compra de accesorios para carnet de funcionarios</t>
  </si>
  <si>
    <t>2020CD-000077-0001200001</t>
  </si>
  <si>
    <t>MANTENiMIENTO DE LAS ZONAS VERDES Y JARDINES DEL EDIFICIO PRINCIPAL DE ICT</t>
  </si>
  <si>
    <t>2020CD-000078-0001200001</t>
  </si>
  <si>
    <t>SERVICIOS DE MANTENIMIENTO PREVENTIVO Y CORRECTIVO DE AIRES ACONDICIONADOS EN EL ICT</t>
  </si>
  <si>
    <t>2020CD-000079-0001200001</t>
  </si>
  <si>
    <t>SERVICIO CORREO ELECTRONICO NUBE (889520)</t>
  </si>
  <si>
    <t>2020CD-000080-0001200001</t>
  </si>
  <si>
    <t>Pauta Publicitaria correspondiente a la Campaña Vamos a Turistear SINART</t>
  </si>
  <si>
    <t>2020CD-000081-0001200001</t>
  </si>
  <si>
    <t>CONTRATACION DE UNA AGENCIA DE COMUNICACIÓN, MERCADEO Y/O  RELACIONES PÚBLICAS EN EUROPA</t>
  </si>
  <si>
    <t>2020CD-000082-0001200001</t>
  </si>
  <si>
    <t>ADQUIRIR UN KIT DE PARED   (OTOSCOPIO, OFTALMOSCOPIO Y ESPÉCULOS Y BASE DEL TRANSFORMADOR) PARA EL CONSULTORIO MÉDICO DEL ICT</t>
  </si>
  <si>
    <t>2020LA-000001-0001200001</t>
  </si>
  <si>
    <t>SERVICIOS DE CAPACITACION GUÍAS ESPECIALIZADOS EN AVISTAMIENTO DE AVES </t>
  </si>
  <si>
    <t>2020LA-000002-0001200001</t>
  </si>
  <si>
    <t> Cartel de Construcción y Decoración del Stand de Expotur 2020</t>
  </si>
  <si>
    <t>2020LA-000003-0001200001</t>
  </si>
  <si>
    <t> CAPACITACIÓN PARA EL DISEÑO DE PRODUCTOS ARTESANALES CON IDENTIDAD</t>
  </si>
  <si>
    <t>2020LA-000004-0001200001</t>
  </si>
  <si>
    <t>CONTRATACIÓN DE SERVICIOS PROFESIONALES PARA LA EJECUCIÓN OBRAS DE MEJORAMIENTO Y ACONDICIONAMIENTO EN LA TERMINAL DE CRUCEROS, PUERTO HERNÁN GARRÓN SALAZAR, LIMÓN</t>
  </si>
  <si>
    <t>2020LA-000005-0001200001</t>
  </si>
  <si>
    <t>Contratación de Servicios de Reproducción, impresión, encuadernación, escaneo y fotocopiadora</t>
  </si>
  <si>
    <t>2020LA-000006-0001200001</t>
  </si>
  <si>
    <t>Sin efecto</t>
  </si>
  <si>
    <t>2020LA-000007-0001200001</t>
  </si>
  <si>
    <t>Contratación de una empresa que realice envíos de material promocional al exterior</t>
  </si>
  <si>
    <t>2020LA-000008-0001200001</t>
  </si>
  <si>
    <t>Contratación del servicio de limpieza Oficinas Centrales del ICT</t>
  </si>
  <si>
    <t>2020LA-000009-0001200001</t>
  </si>
  <si>
    <t>SERVICIOS DE ANALISIS, DISEÑO, IMPLEMENTACION Y MIGRACION DE SISTEMAS INFORMATICOS</t>
  </si>
  <si>
    <t>2020LA-000010-0001200001</t>
  </si>
  <si>
    <t>Empresa que realice envios de material promocional al exterior</t>
  </si>
  <si>
    <t>2020LA-000011-0001200001</t>
  </si>
  <si>
    <t>Servicios Profesionales en derecho especialista en material laboral</t>
  </si>
  <si>
    <t>2020LA-000012-0001200001</t>
  </si>
  <si>
    <t>MANEJO Y TRATAMIENTO DESECHOS CONSULTORIO MEDICO ICT</t>
  </si>
  <si>
    <t>2020LA-000013-0001200001</t>
  </si>
  <si>
    <t>CONSTRUCCIÓN DE LA SEDE REGIONAL LA POLICÍA TURÍSTICA EN PLAYA PANAMÁ MODALIDAD LLAVE EN MANO</t>
  </si>
  <si>
    <t>2020LA-000014-0001200001</t>
  </si>
  <si>
    <t>Contratación de Servicios de Mensajería Externa e Interna</t>
  </si>
  <si>
    <t>2020LA-000015-0001200001</t>
  </si>
  <si>
    <t>Servicio mantenimiento preventivo correctivo red datos, enrutadores, ASAS</t>
  </si>
  <si>
    <t>2020LA-000016-0001200001</t>
  </si>
  <si>
    <t>Arrendamiento de equipo de computo bajo modalidad según demanda</t>
  </si>
  <si>
    <t>2020LA-000017-0001200001</t>
  </si>
  <si>
    <t> Servicio de traductor de textos informáticos y promocionales</t>
  </si>
  <si>
    <t>2020LA-000018-0001200001</t>
  </si>
  <si>
    <t> CONSULTORÍA EN EL SERVICIO DE ANÁLISIS DE VALOR DE MERCADO, PARA VALORAR FINCAS DEL ICT UBICADOS DENTRO DEL POLO TURÍSTICO GOLFO DE PAPAGAYO</t>
  </si>
  <si>
    <t>2020LA-000019-0001200001</t>
  </si>
  <si>
    <t>CONTRATACION DE SERVICIOS PROFESIONALES DE UN MÉDICO DE EMPRESA PARA EL ICT.</t>
  </si>
  <si>
    <t>2020LA-000020-0001200001</t>
  </si>
  <si>
    <t>Mantenimiento del sitio web Promocional del ICT</t>
  </si>
  <si>
    <t>Adjudicado</t>
  </si>
  <si>
    <t>2020LA-000021-0001200001</t>
  </si>
  <si>
    <t>ESTUDIOS DE SUELO Y SERVICIOS DE CONSULTORÍA EN INGENIERIA Y ARQUITECTURA PARA LA ELABORACION DEL DISEÑO Y PLANOS CONSTRUCTIVOS PARA LA CONSTRUCCION DEL ATRACADERO EN ISLA SAN LUCAS</t>
  </si>
  <si>
    <t>Apelación o Revocación</t>
  </si>
  <si>
    <t>2020LA-000022-0001200001</t>
  </si>
  <si>
    <t>SERVICIO DE SEGURIDAD PARA LA ANTIGUA CONCESION GRUPO PAPAGAYO </t>
  </si>
  <si>
    <t>En evaluación</t>
  </si>
  <si>
    <t>2020LN-000001-0001200001</t>
  </si>
  <si>
    <t>ENCUESTAS, SONDEOS, ESTUDIOS ECONÒMICOS Y/O SOCIALES </t>
  </si>
  <si>
    <t>2020LN-000002-0001200001</t>
  </si>
  <si>
    <t>CONTRATACIÓN DE EMPRESAS TOUR OPERADORAS QUE COORDINEN EL MANEJO DE LA ATENCIÓN DE GRUPOS DE PRENSA INTERNACIONAL</t>
  </si>
  <si>
    <t>2020LN-000003-0001200001</t>
  </si>
  <si>
    <t>Servicios de Seguridad y Vigilancia en Oficinas Centrales y Parqueo Externo del I.C.T.</t>
  </si>
  <si>
    <t>2020LN-000004-0001200001</t>
  </si>
  <si>
    <t>Servicios de Seguridad y Vigilancia en Paradero Turístico Playas Doña Ana y Muelle en Puntarenas</t>
  </si>
  <si>
    <t>select  /*a.cartel_inst_cd ced_institucion
        , bid.fn_get_inst_nm(a.cartel_inst_cd) institucion,*/
          a.INST_CARTEL_no as numero_procedimiento 
        , a.cartel_nm objeto_contractual
        , e.cate_seqno linea
        /*, DECODE (a.proce_type,'LN','Licitación Publica Nacional','LI','Licitación Internacional','LA','Licitación Abreviada', 
            'PP','Procedimiento por Principio','CD','Contratación Directa','CE','Contratación Especial','RE','Remate') tipo_procedimiento
        , case when a.CARTEL_BUDGET_USD is not null and a.CARTEL_BUDGET is null then
        cont.FN_GET_CURRENCY_CONVERT(TO_CHAR(a.reg_dt,'DDMMYYYY'),'USD','CRC',a.CARTEL_BUDGET_USD) else 
        cont.FN_GET_CURRENCY_CONVERT(TO_CHAR(a.reg_dt,'DDMMYYYY'),'CRC','CRC',a.CARTEL_BUDGET) end presupuesto_estimado*/
        , ( select exception_desc from bid.syn_ce_except_code where system_exc_no = a.cd_type) as excepcion_contratacion_directa
        , a.executor_nm as encargado_proveduria
        , DECODE(bid.fn_get_cartel_stat(a.cartel_no, a.cartel_seq) ,01,'Publicado',
                          02, 'En recepción de ofertas',04,'Objetado',13,'Sin efecto',
                          03,'En apertura',05,'En evaluación',12,'Desierto/Infructuoso',
                          06,'Adjudicado',07,'Apelación o Revocación',
                          08,'Adjudicación en firme',11,'Nulidad absoluta',09,'Contrato',
                          10,'Finiquitado') estado 
        , decode(bid.FN_GET_REPORT_CONT_INFO(a.cartel_no, a.cartel_seq, b.cartel_cate,'16'), null, c.administrador_contrato, bid.FN_GET_USER_NAME(bid.FN_GET_REPORT_CONT_INFO(a.cartel_no, a.cartel_seq, b.cartel_cate,'16'))) as administrador_contratacion
        , c.DOC_REQ_NO as nro_sol_contratacion
        , CONT.FN_CE_COMMON_CD_NAME('BD89',a.PROCE_TYPE_DETAIL, NULL) AS MODALIDAD
        , (select f.inst_req_no from cont.ce_cont_req f where f.cartel_no = a.cartel_no and f.cartel_seq = a.cartel_seq and ROWNUM = 1) 
        NRO_SOLICITUD_INSTITUCIONAL
        , c.fecha_elaboracion
        , c.fecha_aprobacion
        /*, (select min(cen_gst) from BID.CO_CENTER_BDGT where TYPE_KEY = c.contract_req_no) centro_gestor
        , (select min(substr(cen_gst,0,3)) from BID.CO_CENTER_BDGT where TYPE_KEY = c.contract_req_no) titulo
        , (select min(substr(cen_gst,4,3)) from BID.CO_CENTER_BDGT where TYPE_KEY = c.contract_req_no)programa
        , (select min(substr(cen_gst,7,2)) from BID.CO_CENTER_BDGT where TYPE_KEY = c.contract_req_no)subprograma*/
        , c.fecha_envio_distri
        , c.fecha_asig_encar_public
        , bid.FN_GET_REPORT_VERIF_REQ_DT(a.cartel_no, a.cartel_seq, '0102','0102') AS Solicitud_aprobacion_cartel
        , bid.FN_GET_REPORT_VERIF_RESP_DT(a.cartel_no, a.cartel_seq, '0102','0102') AS Respuesta_aprobacion_cartel
        , a.reg_dt as publicacion
        , a.openbid_dt as fecha_apertura
        , bid.FN_GET_REPORT_VERIF_RESP_USER(a.cartel_no, a.cartel_seq, '0327','0328') AS encargado_estudios_tecnicos
        , bid.FN_GET_REPORT_VERIF_REQ_DT(a.cartel_no, a.cartel_seq, '0327','0328') AS solicitud_estudios_tecnicos  
        , bid.FN_GET_REPORT_VERIF_RESP_DT(a.cartel_no, a.cartel_seq, '0327','0328') AS respuesta_estudios_tecnicos
        , bid.FN_GET_REPORT_VERIF_RESP_USER(a.cartel_no, a.cartel_seq, '1002','1002') AS encargado_recom_adjud
        , bid.FN_GET_REPORT_VERIF_REQ_DT(a.cartel_no, a.cartel_seq, '1002','1002') AS solicitud_recom_adjud
        , bid.FN_GET_REPORT_VERIF_RESP_DT(a.cartel_no, a.cartel_seq, '1002','1002') AS respuesta_recom_adjud
        , bid.FN_GET_REPORT_VERIF_RESP_USER(a.cartel_no, a.cartel_seq, '1003','1003') AS encargado_solicitud_adjud
        , bid.FN_GET_REPORT_VERIF_REQ_DT(a.cartel_no, a.cartel_seq, '1003','1003') AS solicitud_adjud
        , bid.FN_GET_REPORT_VERIF_RESP_DT(a.cartel_no, a.cartel_seq, '1003','1003') AS respuesta_adjud
        , bid.FN_GET_ADJUDI_INFO(a.cartel_no, a.cartel_seq, b.cartel_cate,'01',e.cate_seqno) AS comunicacion
        , bid.FN_GET_ADJUDI_INFO(a.cartel_no, a.cartel_seq, b.cartel_cate,'02',e.cate_seqno) AS adjudicacion_firme
        , bid.FN_GET_ADJUDI_INFO(a.cartel_no, a.cartel_seq, b.cartel_cate,'03',e.cate_seqno) AS proveedor_adju
        , bid.FN_GET_ADJUDI_INFO(a.cartel_no, a.cartel_seq, b.cartel_cate,'04',e.cate_seqno) AS monto_adjudicado
        , bid.FN_GET_REPORT_CONT_INFO(a.cartel_no, a.cartel_seq, b.cartel_cate,'01') AS numero_contrato
        , bid.FN_GET_REPORT_CONT_INFO(a.cartel_no, a.cartel_seq, b.cartel_cate,'10') AS solicitud_pago_esp_fiscales
        , bid.FN_GET_REPORT_CONT_INFO(a.cartel_no, a.cartel_seq, b.cartel_cate,'11') AS fecha_resul_pago_esp_fiscales
        , bid.FN_GET_REPORT_CONT_INFO(a.cartel_no, a.cartel_seq, b.cartel_cate,'02') AS fecha_elaboracion
        , bid.FN_GET_REPORT_CONT_INFO(a.cartel_no, a.cartel_seq, b.cartel_cate,'12') AS solicitud_aprobacion_contrato
        , bid.FN_GET_REPORT_CONT_INFO(a.cartel_no, a.cartel_seq, b.cartel_cate,'13') AS respuesta_aprobacion_contrato
        , bid.FN_GET_REPORT_CONT_INFO(a.cartel_no, a.cartel_seq, b.cartel_cate,'03') AS fecha_notificacion
        /*, bid.FN_GET_REPORT_CONT_INFO(a.cartel_no, a.cartel_seq, b.cartel_cate,'04') AS fecha_1ra_sol_recep
        , bid.FN_GET_REPORT_CONT_INFO(a.cartel_no, a.cartel_seq, b.cartel_cate,'05') AS fecha_1ra_sol_recep_provi
        , bid.FN_GET_REPORT_CONT_INFO(a.cartel_no, a.cartel_seq, b.cartel_cate,'06') AS fecha_ult_sol_recep_defin
        , bid.FN_GET_REPORT_CONT_INFO(a.cartel_no, a.cartel_seq, b.cartel_cate,'07') AS fecha_1ra_sol_pago
        , bid.FN_GET_REPORT_CONT_INFO(a.cartel_no, a.cartel_seq, b.cartel_cate,'08') AS fecha_ult_pago
        , bid.FN_GET_REPORT_CONT_INFO(a.cartel_no, a.cartel_seq, b.cartel_cate,'09') AS fecha_resul_pago*/
from bid.ep_cartel a, bid.ep_cartel_cate b
, ( select * 
  from bid.view_get_sol_contr_detail x
  where x.contract_req_no = ( select y.contract_req_no 
                              from bid.syn_ce_cont_req y
                              where y.cartel_no = x.cartel_no
                              and ROWNUM = 1
                              and y.cartel_seq = x.cartel_seq)
                              order by y.contract_adm_id asc) c
  ,bid.ep_cartel_prod e
where a.cartel_test_yn = 'Y'
and a.release_YN = 'Y'
and a.cartel_seq = '00'
and a.cartel_no = b.cartel_no
and a.cartel_seq = b.cartel_seq
and a.cartel_no = c.cartel_no
and a.cartel_seq = c.cartel_seq
and b.cartel_no = e.cartel_no
and b.cartel_seq = e.cartel_seq
and b.cartel_cate = e.cartel_cate
and a.cartel_inst_cd ='4000042141'  /* SE DEBE CAMBIAR POR LA CEDULA JURIDICA DE LA INSTITUCION QUE SE LE QUIERE GENERAR EL REPORTE*/
and a.reg_dt between '01/01/2020 00:00:00' and '31/12/2020 23:59:59'
order by a.cartel_inst_cd,INST_CARTEL_no, b.cartel_cate, e.cate_seqno asc</t>
  </si>
  <si>
    <t>2020CD-000013-PROTURISMO</t>
  </si>
  <si>
    <t>2020CD-000012-PROTURISMO</t>
  </si>
  <si>
    <t>2020CD-000011-PROTURISMO</t>
  </si>
  <si>
    <t>2020CD-000010-PROTURISMO</t>
  </si>
  <si>
    <t>2020CD-000009-PROTURISMO</t>
  </si>
  <si>
    <t>2020CD-000008-PROTURISMO</t>
  </si>
  <si>
    <t>2020CD-000007-PROTURISMO</t>
  </si>
  <si>
    <t>2020CD-000006-PROTURISMO</t>
  </si>
  <si>
    <t>2020CD-000005-PROTURISMO</t>
  </si>
  <si>
    <t>2020CD-000004-PROTURISMO</t>
  </si>
  <si>
    <t>2020CD-000003-PROTURISMO</t>
  </si>
  <si>
    <t>2020CD-000002-PROTURISMO</t>
  </si>
  <si>
    <t>2020CD-000001-PROTURISMO</t>
  </si>
  <si>
    <t>CAMPANA COOPERATIVA AVANTI DESTINATIONS 2020</t>
  </si>
  <si>
    <t>PARTICIPACION INSTITUCIONAL EN LA FERIA ITB NOW VIRTUAL 2021</t>
  </si>
  <si>
    <t>CAMPANA COOPERATIVA APPLE LEISURE GROUP 2020 - 2021</t>
  </si>
  <si>
    <t>PAGO DE ESPACIO FERIAL FITUR 2021</t>
  </si>
  <si>
    <t>CAMPANA COOPERATIVA ICT-KLM</t>
  </si>
  <si>
    <t>PAQUETE PUBLICITARIO EN FIEXPO VIRTUAL 2020</t>
  </si>
  <si>
    <t>CAMPANA COOPERATIVA ICT-NUBA EXPEDICIONES S. L. DE ESPANA</t>
  </si>
  <si>
    <t>ARRENDAMIENTO DEL INMUEBLE PARA LA OFICINA REGIONAL EN LA PROVINCIA DE GUANACASTE</t>
  </si>
  <si>
    <t xml:space="preserve">PAGO ESPACIO FERIAL FERIA (FIO) FERIA INTERNACIONAL DE TURISMO ORNITOLOGICO </t>
  </si>
  <si>
    <t xml:space="preserve">CAMPANA INTEGRAL EMPRESA MAYORISTA CATAI TOURS </t>
  </si>
  <si>
    <t xml:space="preserve">PAQUETE PUBLICITARIO EN LA EDICION WORLD MEETINGS FORUM </t>
  </si>
  <si>
    <t>ESPACIO DE 360 METROS CUADRADOS, A UTILIZARSE EN LA FERIA INTERNACIONAL WTM 2020</t>
  </si>
  <si>
    <t>PAQUETE PUBLICITARIO EN EL EVENTO CARIBBEAN WELLBESS TOURISM CHALLENGES AND APPORTUNITIES</t>
  </si>
  <si>
    <t>CONTRATACIONES PROTURISMO</t>
  </si>
  <si>
    <t>CONTRATACIONES SICOP</t>
  </si>
  <si>
    <t>Unidad</t>
  </si>
  <si>
    <t>Direc. Mercadeo</t>
  </si>
  <si>
    <t>Atrac. Inversiones</t>
  </si>
  <si>
    <t>Presidencia</t>
  </si>
  <si>
    <t>Adm. De la Inf.</t>
  </si>
  <si>
    <t>Desarrollo Turístico</t>
  </si>
  <si>
    <t>Planeamiento</t>
  </si>
  <si>
    <t>DAF</t>
  </si>
  <si>
    <t>Administrativo</t>
  </si>
  <si>
    <t>Proveeduría</t>
  </si>
  <si>
    <t>Ingresos</t>
  </si>
  <si>
    <t>Talento Humano</t>
  </si>
  <si>
    <t>Direc. De Gestión</t>
  </si>
  <si>
    <t>Gestión</t>
  </si>
  <si>
    <t>Cert. Y Resp. Social</t>
  </si>
  <si>
    <t>Serv. al Turista</t>
  </si>
  <si>
    <t>Of. Regionales</t>
  </si>
  <si>
    <t>Promoción</t>
  </si>
  <si>
    <t>Inv. Y Evaluación</t>
  </si>
  <si>
    <t>Tecn. De Información</t>
  </si>
  <si>
    <t>Auditoría</t>
  </si>
  <si>
    <t>Gerencia</t>
  </si>
  <si>
    <t>Papagayo</t>
  </si>
  <si>
    <t>Infructuosa</t>
  </si>
  <si>
    <t>Compra de tiquete aéreo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</si>
</sst>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sz val="11"/>
      <name val="Dialog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43" fontId="0" fillId="0" borderId="1" xfId="1" applyFont="1" applyBorder="1"/>
    <xf numFmtId="0" fontId="4" fillId="0" borderId="0" xfId="0" applyFont="1"/>
    <xf numFmtId="0" fontId="5" fillId="0" borderId="1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6"/>
  <sheetViews>
    <sheetView tabSelected="1" workbookViewId="0">
      <pane ySplit="1" topLeftCell="A101" activePane="bottomLeft" state="frozen"/>
      <selection pane="bottomLeft" activeCell="C8" sqref="C8"/>
    </sheetView>
  </sheetViews>
  <sheetFormatPr baseColWidth="10" defaultColWidth="9.140625" defaultRowHeight="15"/>
  <cols>
    <col min="1" max="1" width="20.5703125" customWidth="1"/>
    <col min="2" max="2" width="27.140625" customWidth="1"/>
    <col min="3" max="3" width="97" customWidth="1"/>
    <col min="4" max="4" width="6.140625" bestFit="1" customWidth="1"/>
    <col min="5" max="5" width="23.7109375" customWidth="1"/>
    <col min="6" max="6" width="20.7109375" bestFit="1" customWidth="1"/>
  </cols>
  <sheetData>
    <row r="1" spans="1:6">
      <c r="A1" t="s">
        <v>255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21">
      <c r="B2" s="5" t="s">
        <v>254</v>
      </c>
      <c r="D2" s="3"/>
      <c r="E2" s="3"/>
      <c r="F2" s="3"/>
    </row>
    <row r="3" spans="1:6">
      <c r="A3" t="s">
        <v>256</v>
      </c>
      <c r="B3" s="1" t="s">
        <v>5</v>
      </c>
      <c r="C3" s="1" t="s">
        <v>6</v>
      </c>
      <c r="D3" s="2">
        <v>1</v>
      </c>
      <c r="E3" s="1" t="s">
        <v>7</v>
      </c>
      <c r="F3" s="4">
        <v>1543656</v>
      </c>
    </row>
    <row r="4" spans="1:6">
      <c r="A4" t="s">
        <v>257</v>
      </c>
      <c r="B4" s="1" t="s">
        <v>8</v>
      </c>
      <c r="C4" s="1" t="s">
        <v>9</v>
      </c>
      <c r="D4" s="2">
        <v>1</v>
      </c>
      <c r="E4" s="1" t="s">
        <v>7</v>
      </c>
      <c r="F4" s="4">
        <v>622189</v>
      </c>
    </row>
    <row r="5" spans="1:6">
      <c r="A5" t="s">
        <v>256</v>
      </c>
      <c r="B5" s="1" t="s">
        <v>10</v>
      </c>
      <c r="C5" s="1" t="s">
        <v>11</v>
      </c>
      <c r="D5" s="2">
        <v>1</v>
      </c>
      <c r="E5" s="1" t="s">
        <v>7</v>
      </c>
      <c r="F5" s="4">
        <v>1104500</v>
      </c>
    </row>
    <row r="6" spans="1:6">
      <c r="A6" t="s">
        <v>256</v>
      </c>
      <c r="B6" s="1" t="s">
        <v>12</v>
      </c>
      <c r="C6" s="1" t="s">
        <v>13</v>
      </c>
      <c r="D6" s="2">
        <v>1</v>
      </c>
      <c r="E6" s="1" t="s">
        <v>7</v>
      </c>
      <c r="F6" s="4">
        <v>2116332</v>
      </c>
    </row>
    <row r="7" spans="1:6">
      <c r="A7" t="s">
        <v>258</v>
      </c>
      <c r="B7" s="1" t="s">
        <v>14</v>
      </c>
      <c r="C7" s="1" t="s">
        <v>15</v>
      </c>
      <c r="D7" s="2">
        <v>1</v>
      </c>
      <c r="E7" s="1" t="s">
        <v>7</v>
      </c>
      <c r="F7" s="4">
        <v>1038080</v>
      </c>
    </row>
    <row r="8" spans="1:6">
      <c r="A8" t="s">
        <v>276</v>
      </c>
      <c r="B8" s="1" t="s">
        <v>16</v>
      </c>
      <c r="C8" s="1" t="s">
        <v>17</v>
      </c>
      <c r="D8" s="2">
        <v>1</v>
      </c>
      <c r="E8" s="1" t="s">
        <v>7</v>
      </c>
      <c r="F8" s="4">
        <v>772661</v>
      </c>
    </row>
    <row r="9" spans="1:6">
      <c r="A9" t="s">
        <v>256</v>
      </c>
      <c r="B9" s="1" t="s">
        <v>18</v>
      </c>
      <c r="C9" s="1" t="s">
        <v>19</v>
      </c>
      <c r="D9" s="2">
        <v>1</v>
      </c>
      <c r="E9" s="1" t="s">
        <v>7</v>
      </c>
      <c r="F9" s="4">
        <v>1879404.4</v>
      </c>
    </row>
    <row r="10" spans="1:6">
      <c r="A10" t="s">
        <v>256</v>
      </c>
      <c r="B10" s="1" t="s">
        <v>20</v>
      </c>
      <c r="C10" s="1" t="s">
        <v>21</v>
      </c>
      <c r="D10" s="2">
        <v>1</v>
      </c>
      <c r="E10" s="1" t="s">
        <v>7</v>
      </c>
      <c r="F10" s="4">
        <v>728329</v>
      </c>
    </row>
    <row r="11" spans="1:6">
      <c r="A11" t="s">
        <v>257</v>
      </c>
      <c r="B11" s="1" t="s">
        <v>22</v>
      </c>
      <c r="C11" s="1" t="s">
        <v>23</v>
      </c>
      <c r="D11" s="2">
        <v>1</v>
      </c>
      <c r="E11" s="1" t="s">
        <v>7</v>
      </c>
      <c r="F11" s="4">
        <v>1047616</v>
      </c>
    </row>
    <row r="12" spans="1:6">
      <c r="A12" t="s">
        <v>256</v>
      </c>
      <c r="B12" s="1" t="s">
        <v>24</v>
      </c>
      <c r="C12" s="1" t="s">
        <v>25</v>
      </c>
      <c r="D12" s="2">
        <v>1</v>
      </c>
      <c r="E12" s="1" t="s">
        <v>7</v>
      </c>
      <c r="F12" s="4">
        <v>525326</v>
      </c>
    </row>
    <row r="13" spans="1:6">
      <c r="A13" t="s">
        <v>264</v>
      </c>
      <c r="B13" s="1" t="s">
        <v>26</v>
      </c>
      <c r="C13" s="1" t="s">
        <v>27</v>
      </c>
      <c r="D13" s="2">
        <v>1</v>
      </c>
      <c r="E13" s="1" t="s">
        <v>7</v>
      </c>
      <c r="F13" s="4">
        <v>4000000</v>
      </c>
    </row>
    <row r="14" spans="1:6">
      <c r="A14" t="s">
        <v>256</v>
      </c>
      <c r="B14" s="1" t="s">
        <v>28</v>
      </c>
      <c r="C14" s="1" t="s">
        <v>29</v>
      </c>
      <c r="D14" s="2">
        <v>1</v>
      </c>
      <c r="E14" s="1" t="s">
        <v>7</v>
      </c>
      <c r="F14" s="4">
        <v>805115</v>
      </c>
    </row>
    <row r="15" spans="1:6">
      <c r="A15" t="s">
        <v>266</v>
      </c>
      <c r="B15" s="1" t="s">
        <v>30</v>
      </c>
      <c r="C15" s="1" t="s">
        <v>31</v>
      </c>
      <c r="D15" s="2">
        <v>1</v>
      </c>
      <c r="E15" s="1" t="s">
        <v>7</v>
      </c>
      <c r="F15" s="4">
        <v>18872672.399999999</v>
      </c>
    </row>
    <row r="16" spans="1:6">
      <c r="A16" t="s">
        <v>267</v>
      </c>
      <c r="B16" s="1" t="s">
        <v>32</v>
      </c>
      <c r="C16" s="1" t="s">
        <v>33</v>
      </c>
      <c r="D16" s="2">
        <v>1</v>
      </c>
      <c r="E16" s="1" t="s">
        <v>7</v>
      </c>
      <c r="F16" s="4">
        <v>204104</v>
      </c>
    </row>
    <row r="17" spans="1:6">
      <c r="A17" t="s">
        <v>258</v>
      </c>
      <c r="B17" s="1" t="s">
        <v>34</v>
      </c>
      <c r="C17" s="1" t="s">
        <v>35</v>
      </c>
      <c r="D17" s="2">
        <v>1</v>
      </c>
      <c r="E17" s="1" t="s">
        <v>7</v>
      </c>
      <c r="F17" s="4">
        <v>727461</v>
      </c>
    </row>
    <row r="18" spans="1:6">
      <c r="A18" t="s">
        <v>256</v>
      </c>
      <c r="B18" s="1" t="s">
        <v>36</v>
      </c>
      <c r="C18" s="1" t="s">
        <v>37</v>
      </c>
      <c r="D18" s="2">
        <v>1</v>
      </c>
      <c r="E18" s="1" t="s">
        <v>7</v>
      </c>
      <c r="F18" s="4">
        <v>295938.57</v>
      </c>
    </row>
    <row r="19" spans="1:6">
      <c r="A19" t="s">
        <v>273</v>
      </c>
      <c r="B19" s="1" t="s">
        <v>38</v>
      </c>
      <c r="C19" s="1" t="s">
        <v>39</v>
      </c>
      <c r="D19" s="2">
        <v>1</v>
      </c>
      <c r="E19" s="1" t="s">
        <v>7</v>
      </c>
      <c r="F19" s="4">
        <v>57534000</v>
      </c>
    </row>
    <row r="20" spans="1:6">
      <c r="A20" t="s">
        <v>256</v>
      </c>
      <c r="B20" s="1" t="s">
        <v>40</v>
      </c>
      <c r="C20" s="1" t="s">
        <v>41</v>
      </c>
      <c r="D20" s="2">
        <v>1</v>
      </c>
      <c r="E20" s="1" t="s">
        <v>7</v>
      </c>
      <c r="F20" s="4">
        <v>211636</v>
      </c>
    </row>
    <row r="21" spans="1:6">
      <c r="A21" t="s">
        <v>258</v>
      </c>
      <c r="B21" s="1" t="s">
        <v>42</v>
      </c>
      <c r="C21" s="1" t="s">
        <v>43</v>
      </c>
      <c r="D21" s="2">
        <v>1</v>
      </c>
      <c r="E21" s="1" t="s">
        <v>7</v>
      </c>
      <c r="F21" s="4">
        <v>2110131</v>
      </c>
    </row>
    <row r="22" spans="1:6">
      <c r="A22" t="s">
        <v>256</v>
      </c>
      <c r="B22" s="1" t="s">
        <v>44</v>
      </c>
      <c r="C22" s="1" t="s">
        <v>45</v>
      </c>
      <c r="D22" s="2">
        <v>1</v>
      </c>
      <c r="E22" s="1" t="s">
        <v>7</v>
      </c>
      <c r="F22" s="4">
        <v>738657</v>
      </c>
    </row>
    <row r="23" spans="1:6">
      <c r="A23" t="s">
        <v>257</v>
      </c>
      <c r="B23" s="1" t="s">
        <v>46</v>
      </c>
      <c r="C23" s="1" t="s">
        <v>47</v>
      </c>
      <c r="D23" s="2">
        <v>1</v>
      </c>
      <c r="E23" s="1" t="s">
        <v>7</v>
      </c>
      <c r="F23" s="4">
        <v>1544473</v>
      </c>
    </row>
    <row r="24" spans="1:6">
      <c r="A24" t="s">
        <v>276</v>
      </c>
      <c r="B24" s="1" t="s">
        <v>48</v>
      </c>
      <c r="C24" s="1" t="s">
        <v>49</v>
      </c>
      <c r="D24" s="2">
        <v>1</v>
      </c>
      <c r="E24" s="1" t="s">
        <v>7</v>
      </c>
      <c r="F24" s="4">
        <v>669070</v>
      </c>
    </row>
    <row r="25" spans="1:6">
      <c r="A25" t="s">
        <v>273</v>
      </c>
      <c r="B25" s="1" t="s">
        <v>50</v>
      </c>
      <c r="C25" s="1" t="s">
        <v>51</v>
      </c>
      <c r="D25" s="2">
        <v>1</v>
      </c>
      <c r="E25" s="1" t="s">
        <v>7</v>
      </c>
      <c r="F25" s="4">
        <v>17169904.809999999</v>
      </c>
    </row>
    <row r="26" spans="1:6">
      <c r="A26" t="s">
        <v>273</v>
      </c>
      <c r="B26" s="1" t="s">
        <v>52</v>
      </c>
      <c r="C26" s="1" t="s">
        <v>53</v>
      </c>
      <c r="D26" s="2">
        <v>1</v>
      </c>
      <c r="E26" s="1" t="s">
        <v>54</v>
      </c>
      <c r="F26" s="4" t="s">
        <v>55</v>
      </c>
    </row>
    <row r="27" spans="1:6">
      <c r="A27" t="s">
        <v>265</v>
      </c>
      <c r="B27" s="1" t="s">
        <v>56</v>
      </c>
      <c r="C27" s="1" t="s">
        <v>57</v>
      </c>
      <c r="D27" s="2">
        <v>1</v>
      </c>
      <c r="E27" s="1" t="s">
        <v>7</v>
      </c>
      <c r="F27" s="4">
        <v>3999999.97</v>
      </c>
    </row>
    <row r="28" spans="1:6">
      <c r="A28" t="s">
        <v>273</v>
      </c>
      <c r="B28" s="1" t="s">
        <v>58</v>
      </c>
      <c r="C28" s="1" t="s">
        <v>59</v>
      </c>
      <c r="D28" s="2">
        <v>1</v>
      </c>
      <c r="E28" s="1" t="s">
        <v>7</v>
      </c>
      <c r="F28" s="4">
        <v>19920360</v>
      </c>
    </row>
    <row r="29" spans="1:6">
      <c r="A29" t="s">
        <v>273</v>
      </c>
      <c r="B29" s="1" t="s">
        <v>60</v>
      </c>
      <c r="C29" s="1" t="s">
        <v>61</v>
      </c>
      <c r="D29" s="2">
        <v>1</v>
      </c>
      <c r="E29" s="1" t="s">
        <v>7</v>
      </c>
      <c r="F29" s="4">
        <v>20000000</v>
      </c>
    </row>
    <row r="30" spans="1:6">
      <c r="A30" t="s">
        <v>273</v>
      </c>
      <c r="B30" s="1" t="s">
        <v>62</v>
      </c>
      <c r="C30" s="1" t="s">
        <v>63</v>
      </c>
      <c r="D30" s="2">
        <v>1</v>
      </c>
      <c r="E30" s="1" t="s">
        <v>54</v>
      </c>
      <c r="F30" s="4" t="s">
        <v>55</v>
      </c>
    </row>
    <row r="31" spans="1:6">
      <c r="A31" t="s">
        <v>256</v>
      </c>
      <c r="B31" s="1" t="s">
        <v>64</v>
      </c>
      <c r="C31" s="1" t="s">
        <v>65</v>
      </c>
      <c r="D31" s="2">
        <v>1</v>
      </c>
      <c r="E31" s="1" t="s">
        <v>7</v>
      </c>
      <c r="F31" s="4">
        <v>580127</v>
      </c>
    </row>
    <row r="32" spans="1:6">
      <c r="A32" t="s">
        <v>273</v>
      </c>
      <c r="B32" s="1" t="s">
        <v>66</v>
      </c>
      <c r="C32" s="1" t="s">
        <v>67</v>
      </c>
      <c r="D32" s="2">
        <v>1</v>
      </c>
      <c r="E32" s="1" t="s">
        <v>7</v>
      </c>
      <c r="F32" s="4">
        <v>8585550</v>
      </c>
    </row>
    <row r="33" spans="1:6">
      <c r="A33" t="s">
        <v>257</v>
      </c>
      <c r="B33" s="1" t="s">
        <v>68</v>
      </c>
      <c r="C33" s="1" t="s">
        <v>69</v>
      </c>
      <c r="D33" s="2">
        <v>1</v>
      </c>
      <c r="E33" s="1" t="s">
        <v>7</v>
      </c>
      <c r="F33" s="4">
        <v>246597</v>
      </c>
    </row>
    <row r="34" spans="1:6">
      <c r="A34" t="s">
        <v>273</v>
      </c>
      <c r="B34" s="1" t="s">
        <v>70</v>
      </c>
      <c r="C34" s="1" t="s">
        <v>71</v>
      </c>
      <c r="D34" s="2">
        <v>1</v>
      </c>
      <c r="E34" s="1" t="s">
        <v>7</v>
      </c>
      <c r="F34" s="4">
        <f>8582745.39+14099762.58+1929928</f>
        <v>24612435.969999999</v>
      </c>
    </row>
    <row r="35" spans="1:6">
      <c r="A35" t="s">
        <v>273</v>
      </c>
      <c r="B35" s="1" t="s">
        <v>72</v>
      </c>
      <c r="C35" s="1" t="s">
        <v>279</v>
      </c>
      <c r="D35" s="2"/>
      <c r="E35" s="1" t="s">
        <v>7</v>
      </c>
      <c r="F35" s="4">
        <v>1929928</v>
      </c>
    </row>
    <row r="36" spans="1:6">
      <c r="A36" t="s">
        <v>267</v>
      </c>
      <c r="B36" s="1" t="s">
        <v>73</v>
      </c>
      <c r="C36" s="1" t="s">
        <v>74</v>
      </c>
      <c r="D36" s="2">
        <v>1</v>
      </c>
      <c r="E36" s="1" t="s">
        <v>7</v>
      </c>
      <c r="F36" s="4">
        <v>20372770</v>
      </c>
    </row>
    <row r="37" spans="1:6">
      <c r="A37" t="s">
        <v>273</v>
      </c>
      <c r="B37" s="1" t="s">
        <v>75</v>
      </c>
      <c r="C37" s="1" t="s">
        <v>76</v>
      </c>
      <c r="D37" s="2">
        <v>1</v>
      </c>
      <c r="E37" s="1" t="s">
        <v>7</v>
      </c>
      <c r="F37" s="4">
        <v>34999999.990000002</v>
      </c>
    </row>
    <row r="38" spans="1:6">
      <c r="A38" t="s">
        <v>274</v>
      </c>
      <c r="B38" s="1" t="s">
        <v>77</v>
      </c>
      <c r="C38" s="1" t="s">
        <v>78</v>
      </c>
      <c r="D38" s="2">
        <v>1</v>
      </c>
      <c r="E38" s="1" t="s">
        <v>7</v>
      </c>
      <c r="F38" s="4">
        <v>7688468.9500000002</v>
      </c>
    </row>
    <row r="39" spans="1:6">
      <c r="A39" t="s">
        <v>273</v>
      </c>
      <c r="B39" s="1" t="s">
        <v>79</v>
      </c>
      <c r="C39" s="1" t="s">
        <v>80</v>
      </c>
      <c r="D39" s="2">
        <v>1</v>
      </c>
      <c r="E39" s="1" t="s">
        <v>7</v>
      </c>
      <c r="F39" s="4">
        <v>230792000</v>
      </c>
    </row>
    <row r="40" spans="1:6">
      <c r="A40" t="s">
        <v>270</v>
      </c>
      <c r="B40" s="1" t="s">
        <v>81</v>
      </c>
      <c r="C40" s="1" t="s">
        <v>82</v>
      </c>
      <c r="D40" s="2">
        <v>1</v>
      </c>
      <c r="E40" s="1" t="s">
        <v>7</v>
      </c>
      <c r="F40" s="4">
        <v>7350000</v>
      </c>
    </row>
    <row r="41" spans="1:6">
      <c r="A41" t="s">
        <v>270</v>
      </c>
      <c r="B41" s="1" t="s">
        <v>83</v>
      </c>
      <c r="C41" s="1" t="s">
        <v>84</v>
      </c>
      <c r="D41" s="2">
        <v>1</v>
      </c>
      <c r="E41" s="1" t="s">
        <v>7</v>
      </c>
      <c r="F41" s="4">
        <v>7700000</v>
      </c>
    </row>
    <row r="42" spans="1:6">
      <c r="A42" t="s">
        <v>270</v>
      </c>
      <c r="B42" s="1" t="s">
        <v>85</v>
      </c>
      <c r="C42" s="1" t="s">
        <v>86</v>
      </c>
      <c r="D42" s="2">
        <v>1</v>
      </c>
      <c r="E42" s="1" t="s">
        <v>7</v>
      </c>
      <c r="F42" s="4">
        <v>14700000</v>
      </c>
    </row>
    <row r="43" spans="1:6">
      <c r="A43" t="s">
        <v>270</v>
      </c>
      <c r="B43" s="1" t="s">
        <v>87</v>
      </c>
      <c r="C43" s="1" t="s">
        <v>88</v>
      </c>
      <c r="D43" s="2">
        <v>1</v>
      </c>
      <c r="E43" s="1" t="s">
        <v>7</v>
      </c>
      <c r="F43" s="4">
        <v>36750000</v>
      </c>
    </row>
    <row r="44" spans="1:6">
      <c r="A44" t="s">
        <v>270</v>
      </c>
      <c r="B44" s="1" t="s">
        <v>89</v>
      </c>
      <c r="C44" s="1" t="s">
        <v>90</v>
      </c>
      <c r="D44" s="2">
        <v>1</v>
      </c>
      <c r="E44" s="1" t="s">
        <v>7</v>
      </c>
      <c r="F44" s="4">
        <v>3500000</v>
      </c>
    </row>
    <row r="45" spans="1:6">
      <c r="A45" t="s">
        <v>262</v>
      </c>
      <c r="B45" s="1" t="s">
        <v>91</v>
      </c>
      <c r="C45" s="1" t="s">
        <v>92</v>
      </c>
      <c r="D45" s="2">
        <v>1</v>
      </c>
      <c r="E45" s="1" t="s">
        <v>93</v>
      </c>
      <c r="F45" s="4" t="s">
        <v>55</v>
      </c>
    </row>
    <row r="46" spans="1:6">
      <c r="A46" t="s">
        <v>263</v>
      </c>
      <c r="B46" s="1" t="s">
        <v>94</v>
      </c>
      <c r="C46" s="1" t="s">
        <v>95</v>
      </c>
      <c r="D46" s="2">
        <v>1</v>
      </c>
      <c r="E46" s="1" t="s">
        <v>7</v>
      </c>
      <c r="F46" s="4">
        <v>2922451.2</v>
      </c>
    </row>
    <row r="47" spans="1:6">
      <c r="A47" t="s">
        <v>273</v>
      </c>
      <c r="B47" s="1" t="s">
        <v>96</v>
      </c>
      <c r="C47" s="1" t="s">
        <v>97</v>
      </c>
      <c r="D47" s="2">
        <v>1</v>
      </c>
      <c r="E47" s="1" t="s">
        <v>7</v>
      </c>
      <c r="F47" s="4">
        <v>15000000</v>
      </c>
    </row>
    <row r="48" spans="1:6">
      <c r="A48" t="s">
        <v>272</v>
      </c>
      <c r="B48" s="1" t="s">
        <v>98</v>
      </c>
      <c r="C48" s="1" t="s">
        <v>99</v>
      </c>
      <c r="D48" s="2">
        <v>1</v>
      </c>
      <c r="E48" s="1" t="s">
        <v>93</v>
      </c>
      <c r="F48" s="4">
        <f>142636165.64+609.46+6094600</f>
        <v>148731375.09999999</v>
      </c>
    </row>
    <row r="49" spans="1:6">
      <c r="A49" t="s">
        <v>273</v>
      </c>
      <c r="B49" s="1" t="s">
        <v>100</v>
      </c>
      <c r="C49" s="1" t="s">
        <v>101</v>
      </c>
      <c r="D49" s="2">
        <v>1</v>
      </c>
      <c r="E49" s="1" t="s">
        <v>7</v>
      </c>
      <c r="F49" s="4">
        <v>22800000</v>
      </c>
    </row>
    <row r="50" spans="1:6">
      <c r="A50" t="s">
        <v>273</v>
      </c>
      <c r="B50" s="1" t="s">
        <v>102</v>
      </c>
      <c r="C50" s="1" t="s">
        <v>103</v>
      </c>
      <c r="D50" s="2">
        <v>1</v>
      </c>
      <c r="E50" s="1" t="s">
        <v>7</v>
      </c>
      <c r="F50" s="4">
        <v>22664918.5</v>
      </c>
    </row>
    <row r="51" spans="1:6">
      <c r="A51" t="s">
        <v>269</v>
      </c>
      <c r="B51" s="1" t="s">
        <v>104</v>
      </c>
      <c r="C51" s="1" t="s">
        <v>105</v>
      </c>
      <c r="D51" s="2">
        <v>1</v>
      </c>
      <c r="E51" s="1" t="s">
        <v>7</v>
      </c>
      <c r="F51" s="4">
        <f>1392725+960500</f>
        <v>2353225</v>
      </c>
    </row>
    <row r="52" spans="1:6">
      <c r="A52" t="s">
        <v>263</v>
      </c>
      <c r="B52" s="1" t="s">
        <v>106</v>
      </c>
      <c r="C52" s="1" t="s">
        <v>107</v>
      </c>
      <c r="D52" s="2">
        <v>1</v>
      </c>
      <c r="E52" s="1" t="s">
        <v>7</v>
      </c>
      <c r="F52" s="4">
        <v>730205.73</v>
      </c>
    </row>
    <row r="53" spans="1:6">
      <c r="A53" t="s">
        <v>263</v>
      </c>
      <c r="B53" s="1" t="s">
        <v>108</v>
      </c>
      <c r="C53" s="1" t="s">
        <v>109</v>
      </c>
      <c r="D53" s="2">
        <v>1</v>
      </c>
      <c r="E53" s="1" t="s">
        <v>7</v>
      </c>
      <c r="F53" s="4">
        <v>1993320</v>
      </c>
    </row>
    <row r="54" spans="1:6">
      <c r="A54" t="s">
        <v>263</v>
      </c>
      <c r="B54" s="1" t="s">
        <v>110</v>
      </c>
      <c r="C54" s="1" t="s">
        <v>111</v>
      </c>
      <c r="D54" s="2">
        <v>1</v>
      </c>
      <c r="E54" s="1" t="s">
        <v>7</v>
      </c>
      <c r="F54" s="4">
        <v>757263.05</v>
      </c>
    </row>
    <row r="55" spans="1:6">
      <c r="A55" t="s">
        <v>272</v>
      </c>
      <c r="B55" s="1" t="s">
        <v>112</v>
      </c>
      <c r="C55" s="1" t="s">
        <v>113</v>
      </c>
      <c r="D55" s="2">
        <v>1</v>
      </c>
      <c r="E55" s="1" t="s">
        <v>7</v>
      </c>
      <c r="F55" s="4">
        <v>16632119.699999999</v>
      </c>
    </row>
    <row r="56" spans="1:6">
      <c r="A56" t="s">
        <v>263</v>
      </c>
      <c r="B56" s="1" t="s">
        <v>114</v>
      </c>
      <c r="C56" s="1" t="s">
        <v>115</v>
      </c>
      <c r="D56" s="2">
        <v>1</v>
      </c>
      <c r="E56" s="1" t="s">
        <v>7</v>
      </c>
      <c r="F56" s="4">
        <v>2881500</v>
      </c>
    </row>
    <row r="57" spans="1:6">
      <c r="A57" t="s">
        <v>275</v>
      </c>
      <c r="B57" s="1" t="s">
        <v>116</v>
      </c>
      <c r="C57" s="1" t="s">
        <v>117</v>
      </c>
      <c r="D57" s="2">
        <v>1</v>
      </c>
      <c r="E57" s="1" t="s">
        <v>7</v>
      </c>
      <c r="F57" s="4">
        <v>325062.75</v>
      </c>
    </row>
    <row r="58" spans="1:6">
      <c r="A58" t="s">
        <v>273</v>
      </c>
      <c r="B58" s="1" t="s">
        <v>118</v>
      </c>
      <c r="C58" s="1" t="s">
        <v>119</v>
      </c>
      <c r="D58" s="2">
        <v>1</v>
      </c>
      <c r="E58" s="1" t="s">
        <v>93</v>
      </c>
      <c r="F58" s="4" t="s">
        <v>55</v>
      </c>
    </row>
    <row r="59" spans="1:6">
      <c r="A59" t="s">
        <v>263</v>
      </c>
      <c r="B59" s="1" t="s">
        <v>120</v>
      </c>
      <c r="C59" s="1" t="s">
        <v>121</v>
      </c>
      <c r="D59" s="2">
        <v>1</v>
      </c>
      <c r="E59" s="1" t="s">
        <v>7</v>
      </c>
      <c r="F59" s="4">
        <v>233910</v>
      </c>
    </row>
    <row r="60" spans="1:6">
      <c r="A60" t="s">
        <v>263</v>
      </c>
      <c r="B60" s="1" t="s">
        <v>122</v>
      </c>
      <c r="C60" s="1" t="s">
        <v>123</v>
      </c>
      <c r="D60" s="2">
        <v>1</v>
      </c>
      <c r="E60" s="1" t="s">
        <v>7</v>
      </c>
      <c r="F60" s="4">
        <v>341480.35</v>
      </c>
    </row>
    <row r="61" spans="1:6">
      <c r="A61" t="s">
        <v>263</v>
      </c>
      <c r="B61" s="1" t="s">
        <v>124</v>
      </c>
      <c r="C61" s="1" t="s">
        <v>125</v>
      </c>
      <c r="D61" s="2">
        <v>1</v>
      </c>
      <c r="E61" s="1" t="s">
        <v>93</v>
      </c>
      <c r="F61" s="4" t="s">
        <v>55</v>
      </c>
    </row>
    <row r="62" spans="1:6">
      <c r="A62" t="s">
        <v>263</v>
      </c>
      <c r="B62" s="1" t="s">
        <v>126</v>
      </c>
      <c r="C62" s="1" t="s">
        <v>127</v>
      </c>
      <c r="D62" s="2">
        <v>1</v>
      </c>
      <c r="E62" s="1" t="s">
        <v>93</v>
      </c>
      <c r="F62" s="4" t="s">
        <v>55</v>
      </c>
    </row>
    <row r="63" spans="1:6">
      <c r="A63" t="s">
        <v>264</v>
      </c>
      <c r="B63" s="1" t="s">
        <v>128</v>
      </c>
      <c r="C63" s="1" t="s">
        <v>129</v>
      </c>
      <c r="D63" s="2">
        <v>1</v>
      </c>
      <c r="E63" s="1" t="s">
        <v>7</v>
      </c>
      <c r="F63" s="4">
        <f>248600+229461.39</f>
        <v>478061.39</v>
      </c>
    </row>
    <row r="64" spans="1:6">
      <c r="A64" t="s">
        <v>273</v>
      </c>
      <c r="B64" s="1" t="s">
        <v>130</v>
      </c>
      <c r="C64" s="1" t="s">
        <v>131</v>
      </c>
      <c r="D64" s="2">
        <v>1</v>
      </c>
      <c r="E64" s="1" t="s">
        <v>7</v>
      </c>
      <c r="F64" s="4">
        <v>25135650</v>
      </c>
    </row>
    <row r="65" spans="1:6">
      <c r="A65" t="s">
        <v>273</v>
      </c>
      <c r="B65" s="1" t="s">
        <v>132</v>
      </c>
      <c r="C65" s="1" t="s">
        <v>119</v>
      </c>
      <c r="D65" s="2">
        <v>1</v>
      </c>
      <c r="E65" s="1" t="s">
        <v>7</v>
      </c>
      <c r="F65" s="4">
        <v>108864211.95</v>
      </c>
    </row>
    <row r="66" spans="1:6">
      <c r="A66" t="s">
        <v>263</v>
      </c>
      <c r="B66" s="1" t="s">
        <v>133</v>
      </c>
      <c r="C66" s="1" t="s">
        <v>134</v>
      </c>
      <c r="D66" s="2">
        <v>1</v>
      </c>
      <c r="E66" s="1" t="s">
        <v>7</v>
      </c>
      <c r="F66" s="4">
        <v>9032090</v>
      </c>
    </row>
    <row r="67" spans="1:6">
      <c r="A67" t="s">
        <v>263</v>
      </c>
      <c r="B67" s="1" t="s">
        <v>135</v>
      </c>
      <c r="C67" s="1" t="s">
        <v>136</v>
      </c>
      <c r="D67" s="2">
        <v>1</v>
      </c>
      <c r="E67" s="1" t="s">
        <v>7</v>
      </c>
      <c r="F67" s="4">
        <f>2869041.75+875750+572994.75</f>
        <v>4317786.5</v>
      </c>
    </row>
    <row r="68" spans="1:6">
      <c r="A68" t="s">
        <v>263</v>
      </c>
      <c r="B68" s="1" t="s">
        <v>137</v>
      </c>
      <c r="C68" s="1" t="s">
        <v>138</v>
      </c>
      <c r="D68" s="2">
        <v>1</v>
      </c>
      <c r="E68" s="1" t="s">
        <v>7</v>
      </c>
      <c r="F68" s="4">
        <v>2693178.72</v>
      </c>
    </row>
    <row r="69" spans="1:6">
      <c r="A69" t="s">
        <v>273</v>
      </c>
      <c r="B69" s="1" t="s">
        <v>139</v>
      </c>
      <c r="C69" s="1" t="s">
        <v>140</v>
      </c>
      <c r="D69" s="2">
        <v>1</v>
      </c>
      <c r="E69" s="1" t="s">
        <v>7</v>
      </c>
      <c r="F69" s="4">
        <v>11499864</v>
      </c>
    </row>
    <row r="70" spans="1:6">
      <c r="A70" t="s">
        <v>274</v>
      </c>
      <c r="B70" s="1" t="s">
        <v>141</v>
      </c>
      <c r="C70" s="1" t="s">
        <v>142</v>
      </c>
      <c r="D70" s="2">
        <v>1</v>
      </c>
      <c r="E70" s="1" t="s">
        <v>7</v>
      </c>
      <c r="F70" s="4">
        <v>5543962.7000000002</v>
      </c>
    </row>
    <row r="71" spans="1:6">
      <c r="A71" t="s">
        <v>263</v>
      </c>
      <c r="B71" s="1" t="s">
        <v>143</v>
      </c>
      <c r="C71" s="1" t="s">
        <v>144</v>
      </c>
      <c r="D71" s="2">
        <v>1</v>
      </c>
      <c r="E71" s="1" t="s">
        <v>7</v>
      </c>
      <c r="F71" s="4">
        <v>247424.8</v>
      </c>
    </row>
    <row r="72" spans="1:6">
      <c r="A72" t="s">
        <v>272</v>
      </c>
      <c r="B72" s="1" t="s">
        <v>145</v>
      </c>
      <c r="C72" s="1" t="s">
        <v>146</v>
      </c>
      <c r="D72" s="2">
        <v>1</v>
      </c>
      <c r="E72" s="1" t="s">
        <v>54</v>
      </c>
      <c r="F72" s="4" t="s">
        <v>55</v>
      </c>
    </row>
    <row r="73" spans="1:6">
      <c r="A73" t="s">
        <v>268</v>
      </c>
      <c r="B73" s="1" t="s">
        <v>147</v>
      </c>
      <c r="C73" s="1" t="s">
        <v>148</v>
      </c>
      <c r="D73" s="2">
        <v>1</v>
      </c>
      <c r="E73" s="1" t="s">
        <v>7</v>
      </c>
      <c r="F73" s="4">
        <f>186450+372900+372900+1988800</f>
        <v>2921050</v>
      </c>
    </row>
    <row r="74" spans="1:6">
      <c r="A74" t="s">
        <v>272</v>
      </c>
      <c r="B74" s="1" t="s">
        <v>149</v>
      </c>
      <c r="C74" s="1" t="s">
        <v>150</v>
      </c>
      <c r="D74" s="2">
        <v>1</v>
      </c>
      <c r="E74" s="1" t="s">
        <v>54</v>
      </c>
      <c r="F74" s="4" t="s">
        <v>55</v>
      </c>
    </row>
    <row r="75" spans="1:6">
      <c r="A75" t="s">
        <v>274</v>
      </c>
      <c r="B75" s="1" t="s">
        <v>151</v>
      </c>
      <c r="C75" s="1" t="s">
        <v>152</v>
      </c>
      <c r="D75" s="2">
        <v>1</v>
      </c>
      <c r="E75" s="1" t="s">
        <v>7</v>
      </c>
      <c r="F75" s="4">
        <v>5718514.7300000004</v>
      </c>
    </row>
    <row r="76" spans="1:6">
      <c r="A76" t="s">
        <v>263</v>
      </c>
      <c r="B76" s="1" t="s">
        <v>153</v>
      </c>
      <c r="C76" s="1" t="s">
        <v>154</v>
      </c>
      <c r="D76" s="2">
        <v>1</v>
      </c>
      <c r="E76" s="1" t="s">
        <v>7</v>
      </c>
      <c r="F76" s="4">
        <v>2056182.54</v>
      </c>
    </row>
    <row r="77" spans="1:6">
      <c r="A77" t="s">
        <v>273</v>
      </c>
      <c r="B77" s="1" t="s">
        <v>155</v>
      </c>
      <c r="C77" s="1" t="s">
        <v>156</v>
      </c>
      <c r="D77" s="2">
        <v>1</v>
      </c>
      <c r="E77" s="1" t="s">
        <v>7</v>
      </c>
      <c r="F77" s="4">
        <v>91768500</v>
      </c>
    </row>
    <row r="78" spans="1:6">
      <c r="A78" t="s">
        <v>266</v>
      </c>
      <c r="B78" s="1" t="s">
        <v>157</v>
      </c>
      <c r="C78" s="1" t="s">
        <v>158</v>
      </c>
      <c r="D78" s="2">
        <v>1</v>
      </c>
      <c r="E78" s="1" t="s">
        <v>7</v>
      </c>
      <c r="F78" s="4">
        <f>50002.5+211875+562175+449175</f>
        <v>1273227.5</v>
      </c>
    </row>
    <row r="79" spans="1:6">
      <c r="A79" t="s">
        <v>263</v>
      </c>
      <c r="B79" s="1" t="s">
        <v>159</v>
      </c>
      <c r="C79" s="1" t="s">
        <v>160</v>
      </c>
      <c r="D79" s="2">
        <v>1</v>
      </c>
      <c r="E79" s="1" t="s">
        <v>7</v>
      </c>
      <c r="F79" s="4">
        <v>3120000.01</v>
      </c>
    </row>
    <row r="80" spans="1:6">
      <c r="A80" t="s">
        <v>263</v>
      </c>
      <c r="B80" s="1" t="s">
        <v>161</v>
      </c>
      <c r="C80" s="1" t="s">
        <v>162</v>
      </c>
      <c r="D80" s="2">
        <v>1</v>
      </c>
      <c r="E80" s="1" t="s">
        <v>7</v>
      </c>
      <c r="F80" s="4">
        <v>2137960</v>
      </c>
    </row>
    <row r="81" spans="1:6">
      <c r="A81" t="s">
        <v>274</v>
      </c>
      <c r="B81" s="1" t="s">
        <v>163</v>
      </c>
      <c r="C81" s="1" t="s">
        <v>164</v>
      </c>
      <c r="D81" s="2">
        <v>1</v>
      </c>
      <c r="E81" s="1" t="s">
        <v>7</v>
      </c>
      <c r="F81" s="4">
        <v>18433620.420000002</v>
      </c>
    </row>
    <row r="82" spans="1:6">
      <c r="A82" t="s">
        <v>273</v>
      </c>
      <c r="B82" s="1" t="s">
        <v>165</v>
      </c>
      <c r="C82" s="1" t="s">
        <v>166</v>
      </c>
      <c r="D82" s="2">
        <v>1</v>
      </c>
      <c r="E82" s="1" t="s">
        <v>7</v>
      </c>
      <c r="F82" s="4">
        <v>4500000</v>
      </c>
    </row>
    <row r="83" spans="1:6">
      <c r="A83" t="s">
        <v>272</v>
      </c>
      <c r="B83" s="1" t="s">
        <v>167</v>
      </c>
      <c r="C83" s="1" t="s">
        <v>168</v>
      </c>
      <c r="D83" s="2">
        <v>1</v>
      </c>
      <c r="E83" s="1" t="s">
        <v>7</v>
      </c>
      <c r="F83" s="4">
        <f>518006871.08+732.83+36641405.02</f>
        <v>554649008.92999995</v>
      </c>
    </row>
    <row r="84" spans="1:6">
      <c r="A84" t="s">
        <v>263</v>
      </c>
      <c r="B84" s="1" t="s">
        <v>169</v>
      </c>
      <c r="C84" s="1" t="s">
        <v>170</v>
      </c>
      <c r="D84" s="2">
        <v>1</v>
      </c>
      <c r="E84" s="1" t="s">
        <v>93</v>
      </c>
      <c r="F84" s="4"/>
    </row>
    <row r="85" spans="1:6">
      <c r="A85" t="s">
        <v>260</v>
      </c>
      <c r="B85" s="1" t="s">
        <v>171</v>
      </c>
      <c r="C85" s="1" t="s">
        <v>172</v>
      </c>
      <c r="D85" s="2">
        <v>1</v>
      </c>
      <c r="E85" s="1" t="s">
        <v>93</v>
      </c>
      <c r="F85" s="4"/>
    </row>
    <row r="86" spans="1:6">
      <c r="A86" t="s">
        <v>272</v>
      </c>
      <c r="B86" s="1" t="s">
        <v>173</v>
      </c>
      <c r="C86" s="1" t="s">
        <v>174</v>
      </c>
      <c r="D86" s="2">
        <v>1</v>
      </c>
      <c r="E86" s="1" t="s">
        <v>7</v>
      </c>
      <c r="F86" s="4">
        <v>38321068.5</v>
      </c>
    </row>
    <row r="87" spans="1:6">
      <c r="A87" t="s">
        <v>260</v>
      </c>
      <c r="B87" s="1" t="s">
        <v>175</v>
      </c>
      <c r="C87" s="1" t="s">
        <v>176</v>
      </c>
      <c r="D87" s="2">
        <v>1</v>
      </c>
      <c r="E87" s="1" t="s">
        <v>93</v>
      </c>
      <c r="F87" s="4"/>
    </row>
    <row r="88" spans="1:6">
      <c r="A88" t="s">
        <v>267</v>
      </c>
      <c r="B88" s="6" t="s">
        <v>177</v>
      </c>
      <c r="C88" s="1" t="s">
        <v>178</v>
      </c>
      <c r="D88" s="2">
        <v>1</v>
      </c>
      <c r="E88" s="1" t="s">
        <v>278</v>
      </c>
      <c r="F88" s="4"/>
    </row>
    <row r="89" spans="1:6">
      <c r="A89" t="s">
        <v>261</v>
      </c>
      <c r="B89" s="1" t="s">
        <v>179</v>
      </c>
      <c r="C89" s="1" t="s">
        <v>180</v>
      </c>
      <c r="D89" s="2">
        <v>1</v>
      </c>
      <c r="E89" s="1" t="s">
        <v>7</v>
      </c>
      <c r="F89" s="4">
        <v>9900000</v>
      </c>
    </row>
    <row r="90" spans="1:6">
      <c r="A90" t="s">
        <v>262</v>
      </c>
      <c r="B90" s="1" t="s">
        <v>181</v>
      </c>
      <c r="C90" s="1" t="s">
        <v>92</v>
      </c>
      <c r="D90" s="2">
        <v>1</v>
      </c>
      <c r="E90" s="1" t="s">
        <v>182</v>
      </c>
      <c r="F90" s="4"/>
    </row>
    <row r="91" spans="1:6">
      <c r="A91" t="s">
        <v>272</v>
      </c>
      <c r="B91" s="1" t="s">
        <v>183</v>
      </c>
      <c r="C91" s="1" t="s">
        <v>184</v>
      </c>
      <c r="D91" s="2">
        <v>1</v>
      </c>
      <c r="E91" s="1" t="s">
        <v>93</v>
      </c>
      <c r="F91" s="4"/>
    </row>
    <row r="92" spans="1:6">
      <c r="A92" t="s">
        <v>263</v>
      </c>
      <c r="B92" s="1" t="s">
        <v>185</v>
      </c>
      <c r="C92" s="1" t="s">
        <v>186</v>
      </c>
      <c r="D92" s="2">
        <v>1</v>
      </c>
      <c r="E92" s="1" t="s">
        <v>7</v>
      </c>
      <c r="F92" s="4">
        <v>75583436.420000002</v>
      </c>
    </row>
    <row r="93" spans="1:6">
      <c r="A93" t="s">
        <v>274</v>
      </c>
      <c r="B93" s="1" t="s">
        <v>187</v>
      </c>
      <c r="C93" s="1" t="s">
        <v>188</v>
      </c>
      <c r="D93" s="2">
        <v>1</v>
      </c>
      <c r="E93" s="1" t="s">
        <v>7</v>
      </c>
      <c r="F93" s="4">
        <v>80000000</v>
      </c>
    </row>
    <row r="94" spans="1:6">
      <c r="A94" t="s">
        <v>272</v>
      </c>
      <c r="B94" s="1" t="s">
        <v>189</v>
      </c>
      <c r="C94" s="1" t="s">
        <v>190</v>
      </c>
      <c r="D94" s="2">
        <v>1</v>
      </c>
      <c r="E94" s="1" t="s">
        <v>7</v>
      </c>
      <c r="F94" s="4">
        <v>45960000</v>
      </c>
    </row>
    <row r="95" spans="1:6">
      <c r="A95" t="s">
        <v>276</v>
      </c>
      <c r="B95" s="1" t="s">
        <v>191</v>
      </c>
      <c r="C95" s="1" t="s">
        <v>192</v>
      </c>
      <c r="D95" s="2">
        <v>1</v>
      </c>
      <c r="E95" s="1" t="s">
        <v>7</v>
      </c>
      <c r="F95" s="4">
        <v>30764250</v>
      </c>
    </row>
    <row r="96" spans="1:6">
      <c r="A96" t="s">
        <v>263</v>
      </c>
      <c r="B96" s="1" t="s">
        <v>193</v>
      </c>
      <c r="C96" s="1" t="s">
        <v>194</v>
      </c>
      <c r="D96" s="2">
        <v>1</v>
      </c>
      <c r="E96" s="1" t="s">
        <v>182</v>
      </c>
      <c r="F96" s="4"/>
    </row>
    <row r="97" spans="1:6">
      <c r="A97" t="s">
        <v>277</v>
      </c>
      <c r="B97" s="1" t="s">
        <v>195</v>
      </c>
      <c r="C97" s="1" t="s">
        <v>196</v>
      </c>
      <c r="D97" s="2">
        <v>1</v>
      </c>
      <c r="E97" s="1" t="s">
        <v>7</v>
      </c>
      <c r="F97" s="4">
        <v>257000000</v>
      </c>
    </row>
    <row r="98" spans="1:6">
      <c r="A98" t="s">
        <v>263</v>
      </c>
      <c r="B98" s="1" t="s">
        <v>197</v>
      </c>
      <c r="C98" s="1" t="s">
        <v>198</v>
      </c>
      <c r="D98" s="2">
        <v>1</v>
      </c>
      <c r="E98" s="1" t="s">
        <v>7</v>
      </c>
      <c r="F98" s="4">
        <v>16254863.890000001</v>
      </c>
    </row>
    <row r="99" spans="1:6">
      <c r="A99" t="s">
        <v>274</v>
      </c>
      <c r="B99" s="1" t="s">
        <v>199</v>
      </c>
      <c r="C99" s="1" t="s">
        <v>200</v>
      </c>
      <c r="D99" s="2">
        <v>1</v>
      </c>
      <c r="E99" s="1" t="s">
        <v>7</v>
      </c>
      <c r="F99" s="4">
        <v>13139097.6</v>
      </c>
    </row>
    <row r="100" spans="1:6">
      <c r="A100" t="s">
        <v>274</v>
      </c>
      <c r="B100" s="1" t="s">
        <v>201</v>
      </c>
      <c r="C100" s="1" t="s">
        <v>202</v>
      </c>
      <c r="D100" s="2">
        <v>1</v>
      </c>
      <c r="E100" s="1" t="s">
        <v>278</v>
      </c>
      <c r="F100" s="4"/>
    </row>
    <row r="101" spans="1:6">
      <c r="A101" t="s">
        <v>273</v>
      </c>
      <c r="B101" s="1" t="s">
        <v>203</v>
      </c>
      <c r="C101" s="1" t="s">
        <v>204</v>
      </c>
      <c r="D101" s="2">
        <v>1</v>
      </c>
      <c r="E101" s="1" t="s">
        <v>7</v>
      </c>
      <c r="F101" s="4">
        <v>57419490.5</v>
      </c>
    </row>
    <row r="102" spans="1:6">
      <c r="A102" t="s">
        <v>277</v>
      </c>
      <c r="B102" s="1" t="s">
        <v>205</v>
      </c>
      <c r="C102" s="1" t="s">
        <v>206</v>
      </c>
      <c r="D102" s="2">
        <v>1</v>
      </c>
      <c r="E102" s="1" t="s">
        <v>182</v>
      </c>
      <c r="F102" s="4"/>
    </row>
    <row r="103" spans="1:6">
      <c r="A103" t="s">
        <v>263</v>
      </c>
      <c r="B103" s="1" t="s">
        <v>207</v>
      </c>
      <c r="C103" s="1" t="s">
        <v>208</v>
      </c>
      <c r="D103" s="2">
        <v>1</v>
      </c>
      <c r="E103" s="1" t="s">
        <v>93</v>
      </c>
      <c r="F103" s="4"/>
    </row>
    <row r="104" spans="1:6">
      <c r="A104" t="s">
        <v>272</v>
      </c>
      <c r="B104" s="1" t="s">
        <v>209</v>
      </c>
      <c r="C104" s="1" t="s">
        <v>210</v>
      </c>
      <c r="D104" s="2">
        <v>1</v>
      </c>
      <c r="E104" s="1" t="s">
        <v>211</v>
      </c>
      <c r="F104" s="4">
        <v>26951110.199999999</v>
      </c>
    </row>
    <row r="105" spans="1:6">
      <c r="A105" t="s">
        <v>267</v>
      </c>
      <c r="B105" s="1" t="s">
        <v>212</v>
      </c>
      <c r="C105" s="1" t="s">
        <v>213</v>
      </c>
      <c r="D105" s="2">
        <v>1</v>
      </c>
      <c r="E105" s="1" t="s">
        <v>214</v>
      </c>
      <c r="F105" s="4"/>
    </row>
    <row r="106" spans="1:6">
      <c r="A106" t="s">
        <v>277</v>
      </c>
      <c r="B106" s="1" t="s">
        <v>215</v>
      </c>
      <c r="C106" s="1" t="s">
        <v>216</v>
      </c>
      <c r="D106" s="2">
        <v>1</v>
      </c>
      <c r="E106" s="1" t="s">
        <v>217</v>
      </c>
      <c r="F106" s="4"/>
    </row>
    <row r="107" spans="1:6">
      <c r="A107" t="s">
        <v>259</v>
      </c>
      <c r="B107" s="1" t="s">
        <v>218</v>
      </c>
      <c r="C107" s="1" t="s">
        <v>219</v>
      </c>
      <c r="D107" s="2">
        <v>1</v>
      </c>
      <c r="E107" s="1" t="s">
        <v>182</v>
      </c>
      <c r="F107" s="4"/>
    </row>
    <row r="108" spans="1:6">
      <c r="A108" t="s">
        <v>272</v>
      </c>
      <c r="B108" s="1" t="s">
        <v>220</v>
      </c>
      <c r="C108" s="1" t="s">
        <v>221</v>
      </c>
      <c r="D108" s="2">
        <v>1</v>
      </c>
      <c r="E108" s="1" t="s">
        <v>7</v>
      </c>
      <c r="F108" s="4">
        <v>200948744.69999999</v>
      </c>
    </row>
    <row r="109" spans="1:6">
      <c r="A109" t="s">
        <v>263</v>
      </c>
      <c r="B109" s="1" t="s">
        <v>222</v>
      </c>
      <c r="C109" s="1" t="s">
        <v>223</v>
      </c>
      <c r="D109" s="2">
        <v>1</v>
      </c>
      <c r="E109" s="1" t="s">
        <v>7</v>
      </c>
      <c r="F109" s="4">
        <v>197590581.12</v>
      </c>
    </row>
    <row r="110" spans="1:6">
      <c r="A110" t="s">
        <v>263</v>
      </c>
      <c r="B110" s="1" t="s">
        <v>224</v>
      </c>
      <c r="C110" s="1" t="s">
        <v>225</v>
      </c>
      <c r="D110" s="2">
        <v>1</v>
      </c>
      <c r="E110" s="1" t="s">
        <v>7</v>
      </c>
      <c r="F110" s="4">
        <v>166655737.27000001</v>
      </c>
    </row>
    <row r="112" spans="1:6" ht="21">
      <c r="B112" s="5" t="s">
        <v>253</v>
      </c>
    </row>
    <row r="114" spans="1:6">
      <c r="A114" t="s">
        <v>271</v>
      </c>
      <c r="B114" s="1" t="s">
        <v>239</v>
      </c>
      <c r="C114" s="1" t="s">
        <v>247</v>
      </c>
      <c r="D114" s="1"/>
      <c r="E114" s="1" t="s">
        <v>7</v>
      </c>
      <c r="F114" s="4">
        <v>10210106.77</v>
      </c>
    </row>
    <row r="115" spans="1:6">
      <c r="A115" t="s">
        <v>272</v>
      </c>
      <c r="B115" s="1" t="s">
        <v>238</v>
      </c>
      <c r="C115" s="1" t="s">
        <v>248</v>
      </c>
      <c r="D115" s="1"/>
      <c r="E115" s="1" t="s">
        <v>7</v>
      </c>
      <c r="F115" s="4">
        <v>2981301.82</v>
      </c>
    </row>
    <row r="116" spans="1:6">
      <c r="A116" t="s">
        <v>272</v>
      </c>
      <c r="B116" s="1" t="s">
        <v>237</v>
      </c>
      <c r="C116" s="1" t="s">
        <v>246</v>
      </c>
      <c r="D116" s="1"/>
      <c r="E116" s="1" t="s">
        <v>7</v>
      </c>
      <c r="F116" s="4">
        <v>3154585.2</v>
      </c>
    </row>
    <row r="117" spans="1:6">
      <c r="A117" t="s">
        <v>273</v>
      </c>
      <c r="B117" s="1" t="s">
        <v>236</v>
      </c>
      <c r="C117" s="1" t="s">
        <v>252</v>
      </c>
      <c r="D117" s="1"/>
      <c r="E117" s="1" t="s">
        <v>7</v>
      </c>
      <c r="F117" s="4">
        <v>1729710</v>
      </c>
    </row>
    <row r="118" spans="1:6">
      <c r="A118" t="s">
        <v>272</v>
      </c>
      <c r="B118" s="1" t="s">
        <v>235</v>
      </c>
      <c r="C118" s="1" t="s">
        <v>251</v>
      </c>
      <c r="D118" s="1"/>
      <c r="E118" s="1" t="s">
        <v>7</v>
      </c>
      <c r="F118" s="4">
        <v>126012041.70999999</v>
      </c>
    </row>
    <row r="119" spans="1:6">
      <c r="A119" t="s">
        <v>273</v>
      </c>
      <c r="B119" s="1" t="s">
        <v>234</v>
      </c>
      <c r="C119" s="1" t="s">
        <v>250</v>
      </c>
      <c r="D119" s="1"/>
      <c r="E119" s="1" t="s">
        <v>7</v>
      </c>
      <c r="F119" s="4">
        <v>40277860</v>
      </c>
    </row>
    <row r="120" spans="1:6">
      <c r="A120" t="s">
        <v>273</v>
      </c>
      <c r="B120" s="1" t="s">
        <v>233</v>
      </c>
      <c r="C120" s="1" t="s">
        <v>245</v>
      </c>
      <c r="D120" s="1"/>
      <c r="E120" s="1" t="s">
        <v>7</v>
      </c>
      <c r="F120" s="4">
        <v>12119800</v>
      </c>
    </row>
    <row r="121" spans="1:6">
      <c r="A121" t="s">
        <v>272</v>
      </c>
      <c r="B121" s="1" t="s">
        <v>232</v>
      </c>
      <c r="C121" s="1" t="s">
        <v>244</v>
      </c>
      <c r="D121" s="1"/>
      <c r="E121" s="1" t="s">
        <v>7</v>
      </c>
      <c r="F121" s="4">
        <v>46005840</v>
      </c>
    </row>
    <row r="122" spans="1:6">
      <c r="A122" t="s">
        <v>272</v>
      </c>
      <c r="B122" s="1" t="s">
        <v>231</v>
      </c>
      <c r="C122" s="1" t="s">
        <v>243</v>
      </c>
      <c r="D122" s="1"/>
      <c r="E122" s="1" t="s">
        <v>7</v>
      </c>
      <c r="F122" s="4">
        <v>26179340.93</v>
      </c>
    </row>
    <row r="123" spans="1:6">
      <c r="A123" t="s">
        <v>272</v>
      </c>
      <c r="B123" s="1" t="s">
        <v>230</v>
      </c>
      <c r="C123" s="1" t="s">
        <v>242</v>
      </c>
      <c r="D123" s="1"/>
      <c r="E123" s="1" t="s">
        <v>7</v>
      </c>
      <c r="F123" s="4">
        <v>45743250</v>
      </c>
    </row>
    <row r="124" spans="1:6">
      <c r="A124" t="s">
        <v>272</v>
      </c>
      <c r="B124" s="1" t="s">
        <v>229</v>
      </c>
      <c r="C124" s="1" t="s">
        <v>241</v>
      </c>
      <c r="D124" s="1"/>
      <c r="E124" s="1" t="s">
        <v>7</v>
      </c>
      <c r="F124" s="4">
        <v>236417077.71000001</v>
      </c>
    </row>
    <row r="125" spans="1:6">
      <c r="A125" t="s">
        <v>272</v>
      </c>
      <c r="B125" s="1" t="s">
        <v>228</v>
      </c>
      <c r="C125" s="1" t="s">
        <v>240</v>
      </c>
      <c r="D125" s="1"/>
      <c r="E125" s="1" t="s">
        <v>7</v>
      </c>
      <c r="F125" s="4">
        <v>29224320</v>
      </c>
    </row>
    <row r="126" spans="1:6">
      <c r="A126" t="s">
        <v>272</v>
      </c>
      <c r="B126" s="1" t="s">
        <v>227</v>
      </c>
      <c r="C126" s="1" t="s">
        <v>249</v>
      </c>
      <c r="D126" s="1"/>
      <c r="E126" s="1" t="s">
        <v>7</v>
      </c>
      <c r="F126" s="4">
        <v>24353600</v>
      </c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/>
  </sheetViews>
  <sheetFormatPr baseColWidth="10" defaultColWidth="9.140625" defaultRowHeight="15"/>
  <sheetData>
    <row r="2" spans="1:1">
      <c r="A2" t="s">
        <v>226</v>
      </c>
    </row>
  </sheetData>
  <sheetProtection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Contrataciones 2020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MARIELOS QUIROS</cp:lastModifiedBy>
  <dcterms:created xsi:type="dcterms:W3CDTF">2021-01-14T19:00:41Z</dcterms:created>
  <dcterms:modified xsi:type="dcterms:W3CDTF">2021-02-10T13:55:06Z</dcterms:modified>
</cp:coreProperties>
</file>