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errato\Documents\SEFORA\AÑO 2019\BAE\DATOS FINALES DE BAE_2018\"/>
    </mc:Choice>
  </mc:AlternateContent>
  <bookViews>
    <workbookView xWindow="120" yWindow="45" windowWidth="15135" windowHeight="8130" activeTab="1"/>
  </bookViews>
  <sheets>
    <sheet name="1 ESTRELLA" sheetId="1" r:id="rId1"/>
    <sheet name="2-3-4-5 ESTRELLAS" sheetId="2" r:id="rId2"/>
    <sheet name="SIN GALARDÓN" sheetId="3" r:id="rId3"/>
  </sheets>
  <definedNames>
    <definedName name="_xlnm.Print_Area" localSheetId="0">'1 ESTRELLA'!$A$5:$H$53</definedName>
    <definedName name="_xlnm.Print_Area" localSheetId="1">'2-3-4-5 ESTRELLAS'!$A$1:$E$81</definedName>
  </definedNames>
  <calcPr calcId="162913"/>
</workbook>
</file>

<file path=xl/calcChain.xml><?xml version="1.0" encoding="utf-8"?>
<calcChain xmlns="http://schemas.openxmlformats.org/spreadsheetml/2006/main">
  <c r="D6" i="3" l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8" i="3" s="1"/>
  <c r="D63" i="2"/>
  <c r="D64" i="2" s="1"/>
  <c r="E53" i="2"/>
  <c r="E52" i="2"/>
  <c r="D29" i="2"/>
  <c r="D30" i="2" s="1"/>
  <c r="D31" i="2" s="1"/>
  <c r="D32" i="2" s="1"/>
  <c r="D33" i="2" s="1"/>
  <c r="D34" i="2" s="1"/>
  <c r="D6" i="2"/>
  <c r="D7" i="2" s="1"/>
  <c r="D8" i="2" s="1"/>
  <c r="D9" i="2" s="1"/>
  <c r="D10" i="2" s="1"/>
  <c r="D11" i="2" s="1"/>
  <c r="D12" i="2" s="1"/>
  <c r="E68" i="2" l="1"/>
  <c r="D65" i="2"/>
  <c r="D66" i="2" s="1"/>
  <c r="E69" i="2" s="1"/>
  <c r="E71" i="2" s="1"/>
  <c r="E79" i="2" s="1"/>
  <c r="D35" i="2"/>
  <c r="D36" i="2" s="1"/>
  <c r="D37" i="2" s="1"/>
  <c r="D38" i="2" s="1"/>
  <c r="E42" i="2" s="1"/>
  <c r="E41" i="2"/>
  <c r="E40" i="2"/>
  <c r="E55" i="2"/>
  <c r="E78" i="2" s="1"/>
  <c r="D13" i="2"/>
  <c r="D14" i="2" s="1"/>
  <c r="D15" i="2" s="1"/>
  <c r="E18" i="2"/>
  <c r="D6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E43" i="2" l="1"/>
  <c r="E77" i="2" s="1"/>
  <c r="D16" i="2"/>
  <c r="E20" i="2" s="1"/>
  <c r="E19" i="2"/>
  <c r="D30" i="1"/>
  <c r="D31" i="1" s="1"/>
  <c r="D32" i="1" s="1"/>
  <c r="D33" i="1" s="1"/>
  <c r="D34" i="1" s="1"/>
  <c r="D35" i="1" l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H5" i="1" s="1"/>
  <c r="H6" i="1" s="1"/>
  <c r="H48" i="1"/>
  <c r="E21" i="2"/>
  <c r="E76" i="2" s="1"/>
  <c r="H7" i="1" l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l="1"/>
  <c r="H32" i="1" s="1"/>
  <c r="H49" i="1"/>
  <c r="H33" i="1"/>
  <c r="H34" i="1" s="1"/>
  <c r="H35" i="1" s="1"/>
  <c r="H36" i="1" s="1"/>
  <c r="H37" i="1" s="1"/>
  <c r="H38" i="1" s="1"/>
  <c r="H39" i="1" l="1"/>
  <c r="H40" i="1" s="1"/>
  <c r="H41" i="1" s="1"/>
  <c r="H42" i="1" s="1"/>
  <c r="H43" i="1" s="1"/>
  <c r="H44" i="1" s="1"/>
  <c r="H45" i="1" s="1"/>
  <c r="H46" i="1" s="1"/>
  <c r="H50" i="1" s="1"/>
  <c r="H51" i="1" s="1"/>
  <c r="E75" i="2" s="1"/>
  <c r="E80" i="2" s="1"/>
</calcChain>
</file>

<file path=xl/sharedStrings.xml><?xml version="1.0" encoding="utf-8"?>
<sst xmlns="http://schemas.openxmlformats.org/spreadsheetml/2006/main" count="275" uniqueCount="200">
  <si>
    <t>GUANACASTE NORTE</t>
  </si>
  <si>
    <t>Rajada</t>
  </si>
  <si>
    <t>Coyotera</t>
  </si>
  <si>
    <t>Ventanas</t>
  </si>
  <si>
    <t>Langosta</t>
  </si>
  <si>
    <t>PUNTARENAS</t>
  </si>
  <si>
    <t>Santa Teresa</t>
  </si>
  <si>
    <t>Quizales</t>
  </si>
  <si>
    <t>Pochote</t>
  </si>
  <si>
    <t>Quesera</t>
  </si>
  <si>
    <t>Puntarenas</t>
  </si>
  <si>
    <t>Doña Ana</t>
  </si>
  <si>
    <t>Caldera</t>
  </si>
  <si>
    <t>Bochinche</t>
  </si>
  <si>
    <t>Limoncito</t>
  </si>
  <si>
    <t>Bejuco</t>
  </si>
  <si>
    <t>Matapalo</t>
  </si>
  <si>
    <t>Barú</t>
  </si>
  <si>
    <t>Hermosa</t>
  </si>
  <si>
    <t>Blanca</t>
  </si>
  <si>
    <t>Nicuesa</t>
  </si>
  <si>
    <t>Zancudo</t>
  </si>
  <si>
    <t>Westfalia</t>
  </si>
  <si>
    <t>Chiquita</t>
  </si>
  <si>
    <t>Ned Creek</t>
  </si>
  <si>
    <t>Potrero</t>
  </si>
  <si>
    <t>Conchal</t>
  </si>
  <si>
    <t>Avellanas</t>
  </si>
  <si>
    <t>Pelada</t>
  </si>
  <si>
    <t>Garza</t>
  </si>
  <si>
    <t>Punta Islita</t>
  </si>
  <si>
    <t>Playitas</t>
  </si>
  <si>
    <t>Bahía Junquillal</t>
  </si>
  <si>
    <t>Punta El Madero</t>
  </si>
  <si>
    <t>Guiones</t>
  </si>
  <si>
    <t>Corozalito</t>
  </si>
  <si>
    <t>Curú</t>
  </si>
  <si>
    <t>Espadilla Sur</t>
  </si>
  <si>
    <t>Ballena</t>
  </si>
  <si>
    <t>Puerto Viejo</t>
  </si>
  <si>
    <t>Junquillal</t>
  </si>
  <si>
    <t>Mansita</t>
  </si>
  <si>
    <t>Cativo</t>
  </si>
  <si>
    <t>Arenilla</t>
  </si>
  <si>
    <t>Ocotal</t>
  </si>
  <si>
    <t>Blanca (Flamingo)</t>
  </si>
  <si>
    <t>San Miguel</t>
  </si>
  <si>
    <t>Mal País</t>
  </si>
  <si>
    <t>Manzanillo</t>
  </si>
  <si>
    <t>Tropical</t>
  </si>
  <si>
    <t>Pógeres</t>
  </si>
  <si>
    <t>Uvita</t>
  </si>
  <si>
    <t>Colonia</t>
  </si>
  <si>
    <t>Cieneguita</t>
  </si>
  <si>
    <t>Chorotega (Panamá)</t>
  </si>
  <si>
    <t>Mondonguillo</t>
  </si>
  <si>
    <t>Albina</t>
  </si>
  <si>
    <t>Tambor</t>
  </si>
  <si>
    <t>Espadilla Norte</t>
  </si>
  <si>
    <t>Dominical</t>
  </si>
  <si>
    <t>Carmen</t>
  </si>
  <si>
    <t xml:space="preserve">Azul </t>
  </si>
  <si>
    <t xml:space="preserve">Buena </t>
  </si>
  <si>
    <t>Hermosa (Carrillo)</t>
  </si>
  <si>
    <t>Manzanillo (La Cruz)</t>
  </si>
  <si>
    <t>Manzanillo (Liberia)</t>
  </si>
  <si>
    <t>Nacascolo</t>
  </si>
  <si>
    <t>Prieta</t>
  </si>
  <si>
    <t>Sombrero</t>
  </si>
  <si>
    <t>Virador</t>
  </si>
  <si>
    <t>Bajo Grande</t>
  </si>
  <si>
    <t>Ventanas (PNMB)</t>
  </si>
  <si>
    <t>Brasilito</t>
  </si>
  <si>
    <t>Frijolar</t>
  </si>
  <si>
    <t>Nosara</t>
  </si>
  <si>
    <t>Ostional</t>
  </si>
  <si>
    <t>Ario</t>
  </si>
  <si>
    <t>El Roble</t>
  </si>
  <si>
    <t>Wafer</t>
  </si>
  <si>
    <t>Agujas</t>
  </si>
  <si>
    <t>Pita</t>
  </si>
  <si>
    <t>Mantas</t>
  </si>
  <si>
    <t>Tárcoles</t>
  </si>
  <si>
    <t>Punta Mala</t>
  </si>
  <si>
    <t>Piñuelas</t>
  </si>
  <si>
    <t>San Pedrillo (Sector 1)</t>
  </si>
  <si>
    <t xml:space="preserve">Hermosa </t>
  </si>
  <si>
    <t>Sirena</t>
  </si>
  <si>
    <t>Madrigal (Sector 1)</t>
  </si>
  <si>
    <t>Carate</t>
  </si>
  <si>
    <t>Pan Dulce</t>
  </si>
  <si>
    <t>Quiribrí (Isla Uvita)</t>
  </si>
  <si>
    <t>Moín (Sector Norte)</t>
  </si>
  <si>
    <t>Manzanillo (RMVSGM)</t>
  </si>
  <si>
    <t>Sámara (Centro)</t>
  </si>
  <si>
    <t>Grande (Cahuita)</t>
  </si>
  <si>
    <t>LISTADO DE PLAYAS GALARDONADAS POR REGIÓN</t>
  </si>
  <si>
    <t>1 ESTRELLA</t>
  </si>
  <si>
    <t>Grande (PNMB)</t>
  </si>
  <si>
    <t>UP</t>
  </si>
  <si>
    <t>PLAYA</t>
  </si>
  <si>
    <t>#</t>
  </si>
  <si>
    <t>Coyote (Puerto Coyote)</t>
  </si>
  <si>
    <t>Hermosa (RVSPH Punta Mala)</t>
  </si>
  <si>
    <t>Parismina</t>
  </si>
  <si>
    <t>Tortuguero</t>
  </si>
  <si>
    <t>Tortuguero (Sector PNT)</t>
  </si>
  <si>
    <t>Laguna Urpiano</t>
  </si>
  <si>
    <t>Barra Matina</t>
  </si>
  <si>
    <t>Manzanillo (RMVSGM-Mirador Cueva)</t>
  </si>
  <si>
    <t>TOTAL PLAYAS GALARDONADAS 1 ESTRELLA</t>
  </si>
  <si>
    <t>PLAYAS GALARDONADAS 1 ESTRELLA GUANACASTE</t>
  </si>
  <si>
    <t>PLAYAS GALARDONADAS 1 ESTRELLA PUNTARENAS</t>
  </si>
  <si>
    <t>PLAYAS GALARDONADAS 1 ESTRELLA CARIBE</t>
  </si>
  <si>
    <t>2 ESTRELLAS</t>
  </si>
  <si>
    <t>El Jobo</t>
  </si>
  <si>
    <t>GUANACASTE 
SUR</t>
  </si>
  <si>
    <t>CARIBE 
SUR</t>
  </si>
  <si>
    <t>CARIBE 
NORTE</t>
  </si>
  <si>
    <t>PACIFICO 
SUR</t>
  </si>
  <si>
    <t>PACÍFICO 
MEDIO</t>
  </si>
  <si>
    <t>ESTRELLAS ADICIONALES</t>
  </si>
  <si>
    <t>-</t>
  </si>
  <si>
    <t>ESTRELLA ROSADA</t>
  </si>
  <si>
    <t xml:space="preserve">Hermosa (Garabito) </t>
  </si>
  <si>
    <t>PLAYAS GALARDONADAS 2 ESTRELLAS GUANACASTE</t>
  </si>
  <si>
    <t>PLAYAS GALARDONADAS 2 ESTRELLAS PUNTARENAS</t>
  </si>
  <si>
    <t>PLAYAS GALARDONADAS 2 ESTRELLAS CARIBE</t>
  </si>
  <si>
    <t>TOTAL PLAYAS GALARDONADAS 2 ESTRELLAS</t>
  </si>
  <si>
    <t>Pan de Azúcar</t>
  </si>
  <si>
    <t>3 ESTRELLAS</t>
  </si>
  <si>
    <t>La Macha</t>
  </si>
  <si>
    <t>Palma</t>
  </si>
  <si>
    <t>Esterillos Este</t>
  </si>
  <si>
    <t>Ballena Sector 2</t>
  </si>
  <si>
    <t>Pacuare Sur (Reserva Pacuare)</t>
  </si>
  <si>
    <t>Cocles</t>
  </si>
  <si>
    <t>PLAYAS GALARDONADAS 3 ESTRELLAS GUANACASTE</t>
  </si>
  <si>
    <t>PLAYAS GALARDONADAS 3 ESTRELLAS PUNTARENAS</t>
  </si>
  <si>
    <t>PLAYAS GALARDONADAS 3 ESTRELLAS CARIBE</t>
  </si>
  <si>
    <t>TOTAL PLAYAS GALARDONADAS 3 ESTRELLAS</t>
  </si>
  <si>
    <t>4 ESTRELLAS</t>
  </si>
  <si>
    <t>Esterillos Oeste</t>
  </si>
  <si>
    <t>ESTRELLA ROSADA Y DORADA</t>
  </si>
  <si>
    <t>PLAYAS GALARDONADAS 4 ESTRELLAS GUANACASTE</t>
  </si>
  <si>
    <t>PLAYAS GALARDONADAS 4 ESTRELLAS PUNTARENAS</t>
  </si>
  <si>
    <t>PLAYAS GALARDONADAS 4 ESTRELLAS CARIBE</t>
  </si>
  <si>
    <t>TOTAL PLAYAS GALARDONADAS 4 ESTRELLAS</t>
  </si>
  <si>
    <t>GUANACASTE
SUR</t>
  </si>
  <si>
    <t>Carrillo</t>
  </si>
  <si>
    <t>ROSADA</t>
  </si>
  <si>
    <t>5 ESTRELLAS</t>
  </si>
  <si>
    <t>PLAYAS GALARDONADAS 5 ESTRELLAS GUANACASTE</t>
  </si>
  <si>
    <t>PLAYAS GALARDONADAS 5 ESTRELLAS PUNTARENAS</t>
  </si>
  <si>
    <t>PLAYAS GALARDONADAS 5 ESTRELLAS CARIBE</t>
  </si>
  <si>
    <t>TOTAL PLAYAS GALARDONADAS 5 ESTRELLAS</t>
  </si>
  <si>
    <t>TOTAL PLAYAS GALARDONADAS 2018
COMITÉS BAE</t>
  </si>
  <si>
    <t>RESUMEN ESTRELLAS</t>
  </si>
  <si>
    <t>RESUMEN ESTRELLAS ADICIONALES</t>
  </si>
  <si>
    <t>TOTAL PLAYAS GALARDONADAS ESTRELLA ROSADA</t>
  </si>
  <si>
    <t>TOTAL PLAYAS GALARDONADAS ESTRELLA DORADA</t>
  </si>
  <si>
    <t>TOTAL PLAYAS GALARDONADAS ESTRELLAS ADICIONALES 2018</t>
  </si>
  <si>
    <t>Sámara Sur</t>
  </si>
  <si>
    <t>Camaronal</t>
  </si>
  <si>
    <t xml:space="preserve">Manzanillo </t>
  </si>
  <si>
    <t>Hacienda Vieja</t>
  </si>
  <si>
    <t>Chatam</t>
  </si>
  <si>
    <t>Isla Jesusita</t>
  </si>
  <si>
    <t>Biesanz</t>
  </si>
  <si>
    <t>Gemelas</t>
  </si>
  <si>
    <t>Herradura (Sector Norte)</t>
  </si>
  <si>
    <t>Herradura (Sector Sur)</t>
  </si>
  <si>
    <t>Jacó</t>
  </si>
  <si>
    <t xml:space="preserve">Manuel Antonio </t>
  </si>
  <si>
    <t>Pará</t>
  </si>
  <si>
    <t>Esterillos Centro</t>
  </si>
  <si>
    <t>Linda (Savegre, Quepos)</t>
  </si>
  <si>
    <t>Colorada</t>
  </si>
  <si>
    <t>Tortuga</t>
  </si>
  <si>
    <t>Cacao</t>
  </si>
  <si>
    <t>Dominicalito</t>
  </si>
  <si>
    <t>Juanito Mora</t>
  </si>
  <si>
    <t>Pavones (Sector Sur - La Piña)</t>
  </si>
  <si>
    <t>Pavones (Sector 1)</t>
  </si>
  <si>
    <t>San Pedrillo (Sector 2)</t>
  </si>
  <si>
    <t>Madrigal (Sector 2)</t>
  </si>
  <si>
    <t>Milla 3</t>
  </si>
  <si>
    <t>Cocles (Cocles Sur)</t>
  </si>
  <si>
    <t>Negra de Cahuita (Round Rock Beach)</t>
  </si>
  <si>
    <t>Bonita</t>
  </si>
  <si>
    <t>Punta Uva</t>
  </si>
  <si>
    <t>Negra (Puerto Viejo)</t>
  </si>
  <si>
    <t>Gandoca</t>
  </si>
  <si>
    <t>TOTAL PLAYAS SIN GALARDÓN</t>
  </si>
  <si>
    <t xml:space="preserve">LISTADO DE PLAYAS SIN GALARDÓN </t>
  </si>
  <si>
    <t>POR REGIÓN</t>
  </si>
  <si>
    <t>GUANACASTE 
NORTE</t>
  </si>
  <si>
    <t>Blanca (PNC)</t>
  </si>
  <si>
    <t>Puerto Vargas (PNC)</t>
  </si>
  <si>
    <t>DORADA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</si>
</sst>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4"/>
      <color theme="4" tint="-0.249977111117893"/>
      <name val="Arial"/>
      <family val="2"/>
    </font>
    <font>
      <b/>
      <i/>
      <sz val="2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2" borderId="0" xfId="0" applyFont="1" applyFill="1"/>
    <xf numFmtId="0" fontId="4" fillId="0" borderId="0" xfId="0" applyFont="1" applyFill="1" applyBorder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2" fillId="0" borderId="0" xfId="0" applyFont="1" applyFill="1" applyBorder="1" applyAlignment="1">
      <alignment vertical="center" textRotation="90"/>
    </xf>
    <xf numFmtId="0" fontId="6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1" fillId="0" borderId="1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/>
    <xf numFmtId="0" fontId="10" fillId="0" borderId="0" xfId="0" applyFont="1" applyFill="1" applyBorder="1" applyAlignment="1">
      <alignment horizontal="center" vertical="top"/>
    </xf>
    <xf numFmtId="0" fontId="11" fillId="0" borderId="0" xfId="0" applyFont="1" applyFill="1" applyBorder="1"/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13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0" fontId="10" fillId="0" borderId="1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1" fillId="0" borderId="16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9" fillId="0" borderId="13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textRotation="90" wrapText="1"/>
    </xf>
    <xf numFmtId="0" fontId="9" fillId="0" borderId="13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8" fillId="0" borderId="0" xfId="0" applyFont="1" applyFill="1" applyAlignment="1"/>
    <xf numFmtId="0" fontId="11" fillId="0" borderId="16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9" fillId="0" borderId="25" xfId="0" applyFont="1" applyFill="1" applyBorder="1" applyAlignment="1">
      <alignment vertical="center"/>
    </xf>
    <xf numFmtId="0" fontId="9" fillId="0" borderId="26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11" fillId="0" borderId="24" xfId="0" applyFont="1" applyFill="1" applyBorder="1" applyAlignment="1">
      <alignment vertical="center"/>
    </xf>
    <xf numFmtId="0" fontId="11" fillId="0" borderId="25" xfId="0" applyFont="1" applyFill="1" applyBorder="1" applyAlignment="1">
      <alignment vertical="center"/>
    </xf>
    <xf numFmtId="0" fontId="11" fillId="0" borderId="26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textRotation="90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12" fillId="0" borderId="27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opLeftCell="A12" zoomScale="70" zoomScaleNormal="70" workbookViewId="0">
      <selection activeCell="M40" sqref="M40"/>
    </sheetView>
  </sheetViews>
  <sheetFormatPr baseColWidth="10" defaultRowHeight="19.5" customHeight="1" x14ac:dyDescent="0.25"/>
  <cols>
    <col min="1" max="1" width="7.140625" style="3" customWidth="1"/>
    <col min="2" max="2" width="25.7109375" style="6" customWidth="1"/>
    <col min="3" max="3" width="40.7109375" style="6" customWidth="1"/>
    <col min="4" max="5" width="10.7109375" style="1" customWidth="1"/>
    <col min="6" max="6" width="25.7109375" style="6" customWidth="1"/>
    <col min="7" max="7" width="40.7109375" style="6" customWidth="1"/>
    <col min="8" max="8" width="10.7109375" style="7" customWidth="1"/>
    <col min="9" max="16384" width="11.42578125" style="3"/>
  </cols>
  <sheetData>
    <row r="1" spans="1:8" ht="19.5" customHeight="1" x14ac:dyDescent="0.35">
      <c r="B1" s="103" t="s">
        <v>96</v>
      </c>
      <c r="C1" s="103"/>
      <c r="D1" s="103"/>
      <c r="E1" s="103"/>
      <c r="F1" s="103"/>
      <c r="G1" s="103"/>
      <c r="H1" s="103"/>
    </row>
    <row r="2" spans="1:8" ht="19.5" customHeight="1" x14ac:dyDescent="0.35">
      <c r="B2" s="103" t="s">
        <v>97</v>
      </c>
      <c r="C2" s="103"/>
      <c r="D2" s="103"/>
      <c r="E2" s="103"/>
      <c r="F2" s="103"/>
      <c r="G2" s="103"/>
      <c r="H2" s="103"/>
    </row>
    <row r="3" spans="1:8" ht="19.5" customHeight="1" thickBot="1" x14ac:dyDescent="0.4">
      <c r="B3" s="22"/>
      <c r="C3" s="22"/>
      <c r="D3" s="22"/>
      <c r="E3" s="22"/>
      <c r="F3" s="22"/>
      <c r="G3" s="22"/>
      <c r="H3" s="22"/>
    </row>
    <row r="4" spans="1:8" ht="20.100000000000001" customHeight="1" thickBot="1" x14ac:dyDescent="0.3">
      <c r="B4" s="34" t="s">
        <v>99</v>
      </c>
      <c r="C4" s="34" t="s">
        <v>100</v>
      </c>
      <c r="D4" s="34" t="s">
        <v>101</v>
      </c>
      <c r="E4" s="16"/>
      <c r="F4" s="34" t="s">
        <v>99</v>
      </c>
      <c r="G4" s="35" t="s">
        <v>100</v>
      </c>
      <c r="H4" s="35" t="s">
        <v>101</v>
      </c>
    </row>
    <row r="5" spans="1:8" ht="20.100000000000001" customHeight="1" x14ac:dyDescent="0.2">
      <c r="A5" s="90"/>
      <c r="B5" s="96" t="s">
        <v>0</v>
      </c>
      <c r="C5" s="23" t="s">
        <v>43</v>
      </c>
      <c r="D5" s="24">
        <v>1</v>
      </c>
      <c r="E5" s="18"/>
      <c r="F5" s="91" t="s">
        <v>120</v>
      </c>
      <c r="G5" s="23" t="s">
        <v>79</v>
      </c>
      <c r="H5" s="24">
        <f>+D51+1</f>
        <v>48</v>
      </c>
    </row>
    <row r="6" spans="1:8" ht="20.100000000000001" customHeight="1" x14ac:dyDescent="0.2">
      <c r="A6" s="90"/>
      <c r="B6" s="97"/>
      <c r="C6" s="25" t="s">
        <v>61</v>
      </c>
      <c r="D6" s="26">
        <f>+D5+1</f>
        <v>2</v>
      </c>
      <c r="E6" s="18"/>
      <c r="F6" s="92"/>
      <c r="G6" s="25" t="s">
        <v>17</v>
      </c>
      <c r="H6" s="26">
        <f>+H5+1</f>
        <v>49</v>
      </c>
    </row>
    <row r="7" spans="1:8" ht="20.100000000000001" customHeight="1" x14ac:dyDescent="0.2">
      <c r="A7" s="90"/>
      <c r="B7" s="97"/>
      <c r="C7" s="25" t="s">
        <v>62</v>
      </c>
      <c r="D7" s="26">
        <f t="shared" ref="D7:D27" si="0">+D6+1</f>
        <v>3</v>
      </c>
      <c r="E7" s="18"/>
      <c r="F7" s="92"/>
      <c r="G7" s="25" t="s">
        <v>15</v>
      </c>
      <c r="H7" s="26">
        <f t="shared" ref="H7:H16" si="1">+H6+1</f>
        <v>50</v>
      </c>
    </row>
    <row r="8" spans="1:8" ht="20.100000000000001" customHeight="1" x14ac:dyDescent="0.2">
      <c r="A8" s="90"/>
      <c r="B8" s="97"/>
      <c r="C8" s="25" t="s">
        <v>2</v>
      </c>
      <c r="D8" s="26">
        <f t="shared" si="0"/>
        <v>4</v>
      </c>
      <c r="E8" s="18"/>
      <c r="F8" s="92"/>
      <c r="G8" s="25" t="s">
        <v>13</v>
      </c>
      <c r="H8" s="26">
        <f t="shared" si="1"/>
        <v>51</v>
      </c>
    </row>
    <row r="9" spans="1:8" ht="20.100000000000001" customHeight="1" x14ac:dyDescent="0.2">
      <c r="A9" s="90"/>
      <c r="B9" s="97"/>
      <c r="C9" s="27" t="s">
        <v>63</v>
      </c>
      <c r="D9" s="26">
        <f t="shared" si="0"/>
        <v>5</v>
      </c>
      <c r="E9" s="18"/>
      <c r="F9" s="92"/>
      <c r="G9" s="25" t="s">
        <v>80</v>
      </c>
      <c r="H9" s="26">
        <f t="shared" si="1"/>
        <v>52</v>
      </c>
    </row>
    <row r="10" spans="1:8" ht="20.100000000000001" customHeight="1" x14ac:dyDescent="0.2">
      <c r="A10" s="90"/>
      <c r="B10" s="97"/>
      <c r="C10" s="25" t="s">
        <v>64</v>
      </c>
      <c r="D10" s="26">
        <f t="shared" si="0"/>
        <v>6</v>
      </c>
      <c r="E10" s="18"/>
      <c r="F10" s="92"/>
      <c r="G10" s="25" t="s">
        <v>14</v>
      </c>
      <c r="H10" s="26">
        <f t="shared" si="1"/>
        <v>53</v>
      </c>
    </row>
    <row r="11" spans="1:8" ht="20.100000000000001" customHeight="1" x14ac:dyDescent="0.2">
      <c r="A11" s="90"/>
      <c r="B11" s="97"/>
      <c r="C11" s="25" t="s">
        <v>65</v>
      </c>
      <c r="D11" s="26">
        <f t="shared" si="0"/>
        <v>7</v>
      </c>
      <c r="E11" s="18"/>
      <c r="F11" s="92"/>
      <c r="G11" s="25" t="s">
        <v>81</v>
      </c>
      <c r="H11" s="26">
        <f t="shared" si="1"/>
        <v>54</v>
      </c>
    </row>
    <row r="12" spans="1:8" ht="20.100000000000001" customHeight="1" x14ac:dyDescent="0.2">
      <c r="A12" s="90"/>
      <c r="B12" s="97"/>
      <c r="C12" s="25" t="s">
        <v>44</v>
      </c>
      <c r="D12" s="26">
        <f t="shared" si="0"/>
        <v>8</v>
      </c>
      <c r="E12" s="18"/>
      <c r="F12" s="92"/>
      <c r="G12" s="25" t="s">
        <v>50</v>
      </c>
      <c r="H12" s="26">
        <f t="shared" si="1"/>
        <v>55</v>
      </c>
    </row>
    <row r="13" spans="1:8" ht="20.100000000000001" customHeight="1" x14ac:dyDescent="0.2">
      <c r="A13" s="90"/>
      <c r="B13" s="97"/>
      <c r="C13" s="25" t="s">
        <v>1</v>
      </c>
      <c r="D13" s="26">
        <f t="shared" si="0"/>
        <v>9</v>
      </c>
      <c r="E13" s="18"/>
      <c r="F13" s="92"/>
      <c r="G13" s="25" t="s">
        <v>82</v>
      </c>
      <c r="H13" s="26">
        <f t="shared" si="1"/>
        <v>56</v>
      </c>
    </row>
    <row r="14" spans="1:8" ht="20.100000000000001" customHeight="1" x14ac:dyDescent="0.2">
      <c r="A14" s="90"/>
      <c r="B14" s="97"/>
      <c r="C14" s="25" t="s">
        <v>66</v>
      </c>
      <c r="D14" s="26">
        <f t="shared" si="0"/>
        <v>10</v>
      </c>
      <c r="E14" s="18"/>
      <c r="F14" s="92"/>
      <c r="G14" s="25" t="s">
        <v>83</v>
      </c>
      <c r="H14" s="26">
        <f t="shared" si="1"/>
        <v>57</v>
      </c>
    </row>
    <row r="15" spans="1:8" ht="20.100000000000001" customHeight="1" x14ac:dyDescent="0.2">
      <c r="A15" s="90"/>
      <c r="B15" s="97"/>
      <c r="C15" s="27" t="s">
        <v>67</v>
      </c>
      <c r="D15" s="26">
        <f t="shared" si="0"/>
        <v>11</v>
      </c>
      <c r="E15" s="18"/>
      <c r="F15" s="92"/>
      <c r="G15" s="25" t="s">
        <v>103</v>
      </c>
      <c r="H15" s="26">
        <f t="shared" si="1"/>
        <v>58</v>
      </c>
    </row>
    <row r="16" spans="1:8" ht="20.100000000000001" customHeight="1" thickBot="1" x14ac:dyDescent="0.25">
      <c r="A16" s="90"/>
      <c r="B16" s="97"/>
      <c r="C16" s="27" t="s">
        <v>68</v>
      </c>
      <c r="D16" s="26">
        <f t="shared" si="0"/>
        <v>12</v>
      </c>
      <c r="E16" s="18"/>
      <c r="F16" s="93"/>
      <c r="G16" s="36" t="s">
        <v>58</v>
      </c>
      <c r="H16" s="26">
        <f t="shared" si="1"/>
        <v>59</v>
      </c>
    </row>
    <row r="17" spans="1:14" ht="20.100000000000001" customHeight="1" x14ac:dyDescent="0.2">
      <c r="A17" s="90"/>
      <c r="B17" s="97"/>
      <c r="C17" s="27" t="s">
        <v>69</v>
      </c>
      <c r="D17" s="26">
        <f t="shared" si="0"/>
        <v>13</v>
      </c>
      <c r="E17" s="18"/>
      <c r="F17" s="91" t="s">
        <v>119</v>
      </c>
      <c r="G17" s="23" t="s">
        <v>51</v>
      </c>
      <c r="H17" s="24">
        <f t="shared" ref="H17:H46" si="2">+H16+1</f>
        <v>60</v>
      </c>
    </row>
    <row r="18" spans="1:14" ht="20.100000000000001" customHeight="1" x14ac:dyDescent="0.2">
      <c r="A18" s="90"/>
      <c r="B18" s="97"/>
      <c r="C18" s="27" t="s">
        <v>19</v>
      </c>
      <c r="D18" s="26">
        <f t="shared" si="0"/>
        <v>14</v>
      </c>
      <c r="E18" s="18"/>
      <c r="F18" s="94"/>
      <c r="G18" s="25" t="s">
        <v>52</v>
      </c>
      <c r="H18" s="26">
        <f t="shared" si="2"/>
        <v>61</v>
      </c>
    </row>
    <row r="19" spans="1:14" ht="20.100000000000001" customHeight="1" x14ac:dyDescent="0.2">
      <c r="A19" s="90"/>
      <c r="B19" s="97"/>
      <c r="C19" s="27" t="s">
        <v>26</v>
      </c>
      <c r="D19" s="26">
        <f t="shared" si="0"/>
        <v>15</v>
      </c>
      <c r="E19" s="18"/>
      <c r="F19" s="94"/>
      <c r="G19" s="25" t="s">
        <v>38</v>
      </c>
      <c r="H19" s="26">
        <f t="shared" si="2"/>
        <v>62</v>
      </c>
    </row>
    <row r="20" spans="1:14" ht="20.100000000000001" customHeight="1" x14ac:dyDescent="0.2">
      <c r="A20" s="90"/>
      <c r="B20" s="97"/>
      <c r="C20" s="25" t="s">
        <v>41</v>
      </c>
      <c r="D20" s="26">
        <f t="shared" si="0"/>
        <v>16</v>
      </c>
      <c r="E20" s="18"/>
      <c r="F20" s="94"/>
      <c r="G20" s="25" t="s">
        <v>84</v>
      </c>
      <c r="H20" s="26">
        <f t="shared" si="2"/>
        <v>63</v>
      </c>
      <c r="N20" s="4"/>
    </row>
    <row r="21" spans="1:14" s="5" customFormat="1" ht="20.100000000000001" customHeight="1" x14ac:dyDescent="0.2">
      <c r="A21" s="90"/>
      <c r="B21" s="97"/>
      <c r="C21" s="27" t="s">
        <v>4</v>
      </c>
      <c r="D21" s="26">
        <f t="shared" si="0"/>
        <v>17</v>
      </c>
      <c r="E21" s="18"/>
      <c r="F21" s="94"/>
      <c r="G21" s="25" t="s">
        <v>85</v>
      </c>
      <c r="H21" s="26">
        <f t="shared" si="2"/>
        <v>64</v>
      </c>
    </row>
    <row r="22" spans="1:14" s="5" customFormat="1" ht="20.100000000000001" customHeight="1" x14ac:dyDescent="0.2">
      <c r="A22" s="90"/>
      <c r="B22" s="97"/>
      <c r="C22" s="25" t="s">
        <v>70</v>
      </c>
      <c r="D22" s="26">
        <f t="shared" si="0"/>
        <v>18</v>
      </c>
      <c r="E22" s="18"/>
      <c r="F22" s="94"/>
      <c r="G22" s="25" t="s">
        <v>19</v>
      </c>
      <c r="H22" s="26">
        <f t="shared" si="2"/>
        <v>65</v>
      </c>
    </row>
    <row r="23" spans="1:14" s="5" customFormat="1" ht="20.100000000000001" customHeight="1" x14ac:dyDescent="0.2">
      <c r="A23" s="90"/>
      <c r="B23" s="97"/>
      <c r="C23" s="27" t="s">
        <v>98</v>
      </c>
      <c r="D23" s="26">
        <f t="shared" si="0"/>
        <v>19</v>
      </c>
      <c r="E23" s="18"/>
      <c r="F23" s="94"/>
      <c r="G23" s="25" t="s">
        <v>42</v>
      </c>
      <c r="H23" s="26">
        <f t="shared" si="2"/>
        <v>66</v>
      </c>
    </row>
    <row r="24" spans="1:14" s="5" customFormat="1" ht="20.100000000000001" customHeight="1" x14ac:dyDescent="0.2">
      <c r="A24" s="90"/>
      <c r="B24" s="97"/>
      <c r="C24" s="27" t="s">
        <v>71</v>
      </c>
      <c r="D24" s="26">
        <f t="shared" si="0"/>
        <v>20</v>
      </c>
      <c r="E24" s="18"/>
      <c r="F24" s="94"/>
      <c r="G24" s="25" t="s">
        <v>20</v>
      </c>
      <c r="H24" s="26">
        <f t="shared" si="2"/>
        <v>67</v>
      </c>
    </row>
    <row r="25" spans="1:14" s="5" customFormat="1" ht="20.100000000000001" customHeight="1" x14ac:dyDescent="0.2">
      <c r="A25" s="90"/>
      <c r="B25" s="97"/>
      <c r="C25" s="27" t="s">
        <v>72</v>
      </c>
      <c r="D25" s="26">
        <f t="shared" si="0"/>
        <v>21</v>
      </c>
      <c r="E25" s="18"/>
      <c r="F25" s="94"/>
      <c r="G25" s="25" t="s">
        <v>86</v>
      </c>
      <c r="H25" s="26">
        <f t="shared" si="2"/>
        <v>68</v>
      </c>
    </row>
    <row r="26" spans="1:14" s="5" customFormat="1" ht="20.100000000000001" customHeight="1" x14ac:dyDescent="0.2">
      <c r="A26" s="90"/>
      <c r="B26" s="97"/>
      <c r="C26" s="27" t="s">
        <v>73</v>
      </c>
      <c r="D26" s="26">
        <f t="shared" si="0"/>
        <v>22</v>
      </c>
      <c r="E26" s="18"/>
      <c r="F26" s="94"/>
      <c r="G26" s="25" t="s">
        <v>87</v>
      </c>
      <c r="H26" s="26">
        <f t="shared" si="2"/>
        <v>69</v>
      </c>
    </row>
    <row r="27" spans="1:14" s="5" customFormat="1" ht="20.100000000000001" customHeight="1" thickBot="1" x14ac:dyDescent="0.25">
      <c r="A27" s="90"/>
      <c r="B27" s="97"/>
      <c r="C27" s="28" t="s">
        <v>45</v>
      </c>
      <c r="D27" s="26">
        <f t="shared" si="0"/>
        <v>23</v>
      </c>
      <c r="E27" s="18"/>
      <c r="F27" s="94"/>
      <c r="G27" s="25" t="s">
        <v>88</v>
      </c>
      <c r="H27" s="26">
        <f t="shared" si="2"/>
        <v>70</v>
      </c>
    </row>
    <row r="28" spans="1:14" s="5" customFormat="1" ht="20.100000000000001" customHeight="1" x14ac:dyDescent="0.2">
      <c r="A28" s="90"/>
      <c r="B28" s="96" t="s">
        <v>116</v>
      </c>
      <c r="C28" s="23" t="s">
        <v>74</v>
      </c>
      <c r="D28" s="24">
        <f t="shared" ref="D28:D36" si="3">+D27+1</f>
        <v>24</v>
      </c>
      <c r="E28" s="18"/>
      <c r="F28" s="94"/>
      <c r="G28" s="25" t="s">
        <v>89</v>
      </c>
      <c r="H28" s="26">
        <f t="shared" si="2"/>
        <v>71</v>
      </c>
    </row>
    <row r="29" spans="1:14" s="5" customFormat="1" ht="20.100000000000001" customHeight="1" x14ac:dyDescent="0.2">
      <c r="A29" s="90"/>
      <c r="B29" s="97"/>
      <c r="C29" s="25" t="s">
        <v>28</v>
      </c>
      <c r="D29" s="26">
        <f t="shared" si="3"/>
        <v>25</v>
      </c>
      <c r="E29" s="18"/>
      <c r="F29" s="94"/>
      <c r="G29" s="25" t="s">
        <v>90</v>
      </c>
      <c r="H29" s="26">
        <f t="shared" si="2"/>
        <v>72</v>
      </c>
    </row>
    <row r="30" spans="1:14" s="5" customFormat="1" ht="20.100000000000001" customHeight="1" thickBot="1" x14ac:dyDescent="0.25">
      <c r="A30" s="90"/>
      <c r="B30" s="97"/>
      <c r="C30" s="25" t="s">
        <v>30</v>
      </c>
      <c r="D30" s="26">
        <f t="shared" si="3"/>
        <v>26</v>
      </c>
      <c r="E30" s="18"/>
      <c r="F30" s="95"/>
      <c r="G30" s="28" t="s">
        <v>21</v>
      </c>
      <c r="H30" s="26">
        <f t="shared" si="2"/>
        <v>73</v>
      </c>
    </row>
    <row r="31" spans="1:14" s="5" customFormat="1" ht="20.100000000000001" customHeight="1" x14ac:dyDescent="0.25">
      <c r="A31" s="90"/>
      <c r="B31" s="97"/>
      <c r="C31" s="25" t="s">
        <v>35</v>
      </c>
      <c r="D31" s="26">
        <f t="shared" si="3"/>
        <v>27</v>
      </c>
      <c r="E31" s="18"/>
      <c r="F31" s="91" t="s">
        <v>118</v>
      </c>
      <c r="G31" s="40" t="s">
        <v>55</v>
      </c>
      <c r="H31" s="38">
        <f>+H30+1</f>
        <v>74</v>
      </c>
    </row>
    <row r="32" spans="1:14" s="5" customFormat="1" ht="20.100000000000001" customHeight="1" x14ac:dyDescent="0.25">
      <c r="A32" s="90"/>
      <c r="B32" s="97"/>
      <c r="C32" s="25" t="s">
        <v>75</v>
      </c>
      <c r="D32" s="26">
        <f t="shared" si="3"/>
        <v>28</v>
      </c>
      <c r="E32" s="18"/>
      <c r="F32" s="92"/>
      <c r="G32" s="32" t="s">
        <v>104</v>
      </c>
      <c r="H32" s="39">
        <f t="shared" ref="H32:H36" si="4">+H31+1</f>
        <v>75</v>
      </c>
    </row>
    <row r="33" spans="1:9" s="5" customFormat="1" ht="20.100000000000001" customHeight="1" x14ac:dyDescent="0.25">
      <c r="A33" s="90"/>
      <c r="B33" s="97"/>
      <c r="C33" s="25" t="s">
        <v>102</v>
      </c>
      <c r="D33" s="26">
        <f t="shared" si="3"/>
        <v>29</v>
      </c>
      <c r="E33" s="18"/>
      <c r="F33" s="92"/>
      <c r="G33" s="32" t="s">
        <v>105</v>
      </c>
      <c r="H33" s="39">
        <f t="shared" si="4"/>
        <v>76</v>
      </c>
    </row>
    <row r="34" spans="1:9" s="5" customFormat="1" ht="20.100000000000001" customHeight="1" thickBot="1" x14ac:dyDescent="0.3">
      <c r="A34" s="90"/>
      <c r="B34" s="98"/>
      <c r="C34" s="28" t="s">
        <v>46</v>
      </c>
      <c r="D34" s="26">
        <f t="shared" si="3"/>
        <v>30</v>
      </c>
      <c r="E34" s="18"/>
      <c r="F34" s="92"/>
      <c r="G34" s="32" t="s">
        <v>106</v>
      </c>
      <c r="H34" s="39">
        <f t="shared" si="4"/>
        <v>77</v>
      </c>
    </row>
    <row r="35" spans="1:9" s="5" customFormat="1" ht="20.100000000000001" customHeight="1" x14ac:dyDescent="0.25">
      <c r="A35" s="90"/>
      <c r="B35" s="96" t="s">
        <v>5</v>
      </c>
      <c r="C35" s="23" t="s">
        <v>60</v>
      </c>
      <c r="D35" s="24">
        <f t="shared" si="3"/>
        <v>31</v>
      </c>
      <c r="E35" s="18"/>
      <c r="F35" s="92"/>
      <c r="G35" s="32" t="s">
        <v>107</v>
      </c>
      <c r="H35" s="39">
        <f t="shared" si="4"/>
        <v>78</v>
      </c>
    </row>
    <row r="36" spans="1:9" ht="20.100000000000001" customHeight="1" thickBot="1" x14ac:dyDescent="0.3">
      <c r="A36" s="90"/>
      <c r="B36" s="97"/>
      <c r="C36" s="25" t="s">
        <v>36</v>
      </c>
      <c r="D36" s="26">
        <f t="shared" si="3"/>
        <v>32</v>
      </c>
      <c r="E36" s="18"/>
      <c r="F36" s="93"/>
      <c r="G36" s="41" t="s">
        <v>108</v>
      </c>
      <c r="H36" s="39">
        <f t="shared" si="4"/>
        <v>79</v>
      </c>
      <c r="I36" s="5"/>
    </row>
    <row r="37" spans="1:9" ht="20.100000000000001" customHeight="1" x14ac:dyDescent="0.2">
      <c r="A37" s="90"/>
      <c r="B37" s="97"/>
      <c r="C37" s="32" t="s">
        <v>18</v>
      </c>
      <c r="D37" s="26">
        <f t="shared" ref="D37:D51" si="5">+D36+1</f>
        <v>33</v>
      </c>
      <c r="E37" s="18"/>
      <c r="F37" s="91" t="s">
        <v>117</v>
      </c>
      <c r="G37" s="23" t="s">
        <v>53</v>
      </c>
      <c r="H37" s="24">
        <f>+H36+1</f>
        <v>80</v>
      </c>
    </row>
    <row r="38" spans="1:9" s="10" customFormat="1" ht="20.100000000000001" customHeight="1" x14ac:dyDescent="0.2">
      <c r="A38" s="90"/>
      <c r="B38" s="97"/>
      <c r="C38" s="25" t="s">
        <v>47</v>
      </c>
      <c r="D38" s="26">
        <f t="shared" si="5"/>
        <v>34</v>
      </c>
      <c r="E38" s="20"/>
      <c r="F38" s="94"/>
      <c r="G38" s="25" t="s">
        <v>91</v>
      </c>
      <c r="H38" s="26">
        <f t="shared" si="2"/>
        <v>81</v>
      </c>
    </row>
    <row r="39" spans="1:9" ht="20.100000000000001" customHeight="1" x14ac:dyDescent="0.2">
      <c r="A39" s="90"/>
      <c r="B39" s="97"/>
      <c r="C39" s="25" t="s">
        <v>8</v>
      </c>
      <c r="D39" s="26">
        <f t="shared" si="5"/>
        <v>35</v>
      </c>
      <c r="E39" s="18"/>
      <c r="F39" s="94"/>
      <c r="G39" s="25" t="s">
        <v>92</v>
      </c>
      <c r="H39" s="26">
        <f t="shared" si="2"/>
        <v>82</v>
      </c>
    </row>
    <row r="40" spans="1:9" ht="20.100000000000001" customHeight="1" x14ac:dyDescent="0.2">
      <c r="A40" s="90"/>
      <c r="B40" s="97"/>
      <c r="C40" s="25" t="s">
        <v>9</v>
      </c>
      <c r="D40" s="26">
        <f t="shared" si="5"/>
        <v>36</v>
      </c>
      <c r="E40" s="18"/>
      <c r="F40" s="94"/>
      <c r="G40" s="25" t="s">
        <v>109</v>
      </c>
      <c r="H40" s="26">
        <f t="shared" si="2"/>
        <v>83</v>
      </c>
    </row>
    <row r="41" spans="1:9" ht="20.100000000000001" customHeight="1" x14ac:dyDescent="0.2">
      <c r="A41" s="90"/>
      <c r="B41" s="97"/>
      <c r="C41" s="25" t="s">
        <v>7</v>
      </c>
      <c r="D41" s="26">
        <f t="shared" si="5"/>
        <v>37</v>
      </c>
      <c r="E41" s="18"/>
      <c r="F41" s="94"/>
      <c r="G41" s="25" t="s">
        <v>93</v>
      </c>
      <c r="H41" s="26">
        <f t="shared" si="2"/>
        <v>84</v>
      </c>
    </row>
    <row r="42" spans="1:9" ht="20.100000000000001" customHeight="1" x14ac:dyDescent="0.2">
      <c r="A42" s="90"/>
      <c r="B42" s="97"/>
      <c r="C42" s="25" t="s">
        <v>6</v>
      </c>
      <c r="D42" s="26">
        <f t="shared" si="5"/>
        <v>38</v>
      </c>
      <c r="E42" s="18"/>
      <c r="F42" s="94"/>
      <c r="G42" s="25" t="s">
        <v>48</v>
      </c>
      <c r="H42" s="26">
        <f t="shared" si="2"/>
        <v>85</v>
      </c>
    </row>
    <row r="43" spans="1:9" ht="20.100000000000001" customHeight="1" x14ac:dyDescent="0.2">
      <c r="A43" s="90"/>
      <c r="B43" s="97"/>
      <c r="C43" s="25" t="s">
        <v>49</v>
      </c>
      <c r="D43" s="26">
        <f t="shared" si="5"/>
        <v>39</v>
      </c>
      <c r="E43" s="18"/>
      <c r="F43" s="94"/>
      <c r="G43" s="25" t="s">
        <v>23</v>
      </c>
      <c r="H43" s="26">
        <f t="shared" si="2"/>
        <v>86</v>
      </c>
    </row>
    <row r="44" spans="1:9" ht="20.100000000000001" customHeight="1" x14ac:dyDescent="0.2">
      <c r="A44" s="90"/>
      <c r="B44" s="97"/>
      <c r="C44" s="25" t="s">
        <v>57</v>
      </c>
      <c r="D44" s="26">
        <f t="shared" si="5"/>
        <v>40</v>
      </c>
      <c r="E44" s="18"/>
      <c r="F44" s="94"/>
      <c r="G44" s="25" t="s">
        <v>24</v>
      </c>
      <c r="H44" s="26">
        <f t="shared" si="2"/>
        <v>87</v>
      </c>
    </row>
    <row r="45" spans="1:9" ht="20.100000000000001" customHeight="1" x14ac:dyDescent="0.2">
      <c r="A45" s="90"/>
      <c r="B45" s="97"/>
      <c r="C45" s="25" t="s">
        <v>56</v>
      </c>
      <c r="D45" s="26">
        <f t="shared" si="5"/>
        <v>41</v>
      </c>
      <c r="E45" s="18"/>
      <c r="F45" s="94"/>
      <c r="G45" s="25" t="s">
        <v>39</v>
      </c>
      <c r="H45" s="26">
        <f t="shared" si="2"/>
        <v>88</v>
      </c>
    </row>
    <row r="46" spans="1:9" ht="20.100000000000001" customHeight="1" thickBot="1" x14ac:dyDescent="0.25">
      <c r="A46" s="90"/>
      <c r="B46" s="97"/>
      <c r="C46" s="25" t="s">
        <v>76</v>
      </c>
      <c r="D46" s="26">
        <f t="shared" si="5"/>
        <v>42</v>
      </c>
      <c r="E46" s="18"/>
      <c r="F46" s="95"/>
      <c r="G46" s="30" t="s">
        <v>22</v>
      </c>
      <c r="H46" s="31">
        <f t="shared" si="2"/>
        <v>89</v>
      </c>
    </row>
    <row r="47" spans="1:9" ht="20.100000000000001" customHeight="1" thickBot="1" x14ac:dyDescent="0.3">
      <c r="A47" s="90"/>
      <c r="B47" s="97"/>
      <c r="C47" s="25" t="s">
        <v>12</v>
      </c>
      <c r="D47" s="26">
        <f t="shared" si="5"/>
        <v>43</v>
      </c>
      <c r="E47" s="18"/>
    </row>
    <row r="48" spans="1:9" ht="20.100000000000001" customHeight="1" thickBot="1" x14ac:dyDescent="0.25">
      <c r="A48" s="90"/>
      <c r="B48" s="97"/>
      <c r="C48" s="25" t="s">
        <v>11</v>
      </c>
      <c r="D48" s="26">
        <f t="shared" si="5"/>
        <v>44</v>
      </c>
      <c r="E48" s="18"/>
      <c r="F48" s="101" t="s">
        <v>111</v>
      </c>
      <c r="G48" s="102"/>
      <c r="H48" s="42">
        <f>+D34</f>
        <v>30</v>
      </c>
    </row>
    <row r="49" spans="1:8" ht="20.100000000000001" customHeight="1" thickBot="1" x14ac:dyDescent="0.25">
      <c r="A49" s="90"/>
      <c r="B49" s="97"/>
      <c r="C49" s="25" t="s">
        <v>77</v>
      </c>
      <c r="D49" s="26">
        <f t="shared" si="5"/>
        <v>45</v>
      </c>
      <c r="E49" s="18"/>
      <c r="F49" s="101" t="s">
        <v>112</v>
      </c>
      <c r="G49" s="102"/>
      <c r="H49" s="42">
        <f>+H30-D34</f>
        <v>43</v>
      </c>
    </row>
    <row r="50" spans="1:8" ht="20.100000000000001" customHeight="1" thickBot="1" x14ac:dyDescent="0.25">
      <c r="A50" s="90"/>
      <c r="B50" s="97"/>
      <c r="C50" s="25" t="s">
        <v>10</v>
      </c>
      <c r="D50" s="26">
        <f t="shared" si="5"/>
        <v>46</v>
      </c>
      <c r="E50" s="18"/>
      <c r="F50" s="101" t="s">
        <v>113</v>
      </c>
      <c r="G50" s="102"/>
      <c r="H50" s="42">
        <f>+H46-H30</f>
        <v>16</v>
      </c>
    </row>
    <row r="51" spans="1:8" ht="20.100000000000001" customHeight="1" thickBot="1" x14ac:dyDescent="0.25">
      <c r="A51" s="90"/>
      <c r="B51" s="98"/>
      <c r="C51" s="33" t="s">
        <v>78</v>
      </c>
      <c r="D51" s="31">
        <f t="shared" si="5"/>
        <v>47</v>
      </c>
      <c r="E51" s="18"/>
      <c r="F51" s="99" t="s">
        <v>110</v>
      </c>
      <c r="G51" s="100"/>
      <c r="H51" s="42">
        <f>+H48+H49+H50</f>
        <v>89</v>
      </c>
    </row>
    <row r="52" spans="1:8" ht="20.100000000000001" customHeight="1" x14ac:dyDescent="0.25">
      <c r="A52" s="90"/>
      <c r="E52" s="18"/>
      <c r="F52" s="17"/>
      <c r="G52" s="19"/>
      <c r="H52" s="21"/>
    </row>
    <row r="53" spans="1:8" ht="13.5" customHeight="1" x14ac:dyDescent="0.25"/>
    <row r="54" spans="1:8" ht="19.5" customHeight="1" x14ac:dyDescent="0.25">
      <c r="H54" s="2"/>
    </row>
    <row r="55" spans="1:8" ht="19.5" customHeight="1" x14ac:dyDescent="0.25">
      <c r="H55" s="2"/>
    </row>
    <row r="56" spans="1:8" ht="19.5" customHeight="1" x14ac:dyDescent="0.25">
      <c r="H56" s="2"/>
    </row>
  </sheetData>
  <mergeCells count="14">
    <mergeCell ref="B1:H1"/>
    <mergeCell ref="B2:H2"/>
    <mergeCell ref="F17:F30"/>
    <mergeCell ref="B5:B27"/>
    <mergeCell ref="B28:B34"/>
    <mergeCell ref="A5:A52"/>
    <mergeCell ref="F5:F16"/>
    <mergeCell ref="F31:F36"/>
    <mergeCell ref="F37:F46"/>
    <mergeCell ref="B35:B51"/>
    <mergeCell ref="F51:G51"/>
    <mergeCell ref="F48:G48"/>
    <mergeCell ref="F49:G49"/>
    <mergeCell ref="F50:G50"/>
  </mergeCells>
  <pageMargins left="0.23622047244094491" right="0.23622047244094491" top="0.74803149606299213" bottom="0.74803149606299213" header="0.31496062992125984" footer="0.31496062992125984"/>
  <pageSetup scale="45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topLeftCell="A47" zoomScale="70" zoomScaleNormal="70" workbookViewId="0">
      <selection activeCell="G64" sqref="G64"/>
    </sheetView>
  </sheetViews>
  <sheetFormatPr baseColWidth="10" defaultRowHeight="14.25" x14ac:dyDescent="0.2"/>
  <cols>
    <col min="1" max="1" width="11.42578125" style="3"/>
    <col min="2" max="2" width="25.7109375" style="3" customWidth="1"/>
    <col min="3" max="3" width="40.7109375" style="3" customWidth="1"/>
    <col min="4" max="4" width="9.42578125" style="3" customWidth="1"/>
    <col min="5" max="5" width="37.5703125" style="3" bestFit="1" customWidth="1"/>
    <col min="6" max="16384" width="11.42578125" style="3"/>
  </cols>
  <sheetData>
    <row r="1" spans="2:8" ht="23.25" x14ac:dyDescent="0.35">
      <c r="B1" s="103" t="s">
        <v>96</v>
      </c>
      <c r="C1" s="103"/>
      <c r="D1" s="103"/>
      <c r="E1" s="103"/>
      <c r="F1" s="62"/>
      <c r="G1" s="62"/>
      <c r="H1" s="62"/>
    </row>
    <row r="2" spans="2:8" ht="23.25" x14ac:dyDescent="0.35">
      <c r="B2" s="103" t="s">
        <v>114</v>
      </c>
      <c r="C2" s="103"/>
      <c r="D2" s="103"/>
      <c r="E2" s="103"/>
      <c r="F2" s="62"/>
      <c r="G2" s="62"/>
      <c r="H2" s="62"/>
    </row>
    <row r="3" spans="2:8" ht="19.5" customHeight="1" thickBot="1" x14ac:dyDescent="0.25">
      <c r="B3" s="13"/>
      <c r="C3" s="13"/>
      <c r="D3" s="13"/>
      <c r="F3" s="5"/>
      <c r="G3" s="5"/>
    </row>
    <row r="4" spans="2:8" ht="18.75" thickBot="1" x14ac:dyDescent="0.3">
      <c r="B4" s="34" t="s">
        <v>99</v>
      </c>
      <c r="C4" s="34" t="s">
        <v>100</v>
      </c>
      <c r="D4" s="34" t="s">
        <v>101</v>
      </c>
      <c r="E4" s="34" t="s">
        <v>121</v>
      </c>
      <c r="F4" s="5"/>
      <c r="G4" s="5"/>
    </row>
    <row r="5" spans="2:8" ht="20.100000000000001" customHeight="1" x14ac:dyDescent="0.2">
      <c r="B5" s="91" t="s">
        <v>0</v>
      </c>
      <c r="C5" s="46" t="s">
        <v>54</v>
      </c>
      <c r="D5" s="54">
        <v>1</v>
      </c>
      <c r="E5" s="58" t="s">
        <v>122</v>
      </c>
      <c r="F5" s="5"/>
      <c r="G5" s="11"/>
    </row>
    <row r="6" spans="2:8" ht="20.100000000000001" customHeight="1" x14ac:dyDescent="0.2">
      <c r="B6" s="94"/>
      <c r="C6" s="47" t="s">
        <v>115</v>
      </c>
      <c r="D6" s="55">
        <f>+D5+1</f>
        <v>2</v>
      </c>
      <c r="E6" s="59" t="s">
        <v>122</v>
      </c>
      <c r="F6" s="5"/>
      <c r="G6" s="11"/>
    </row>
    <row r="7" spans="2:8" ht="20.100000000000001" customHeight="1" x14ac:dyDescent="0.2">
      <c r="B7" s="94"/>
      <c r="C7" s="47" t="s">
        <v>25</v>
      </c>
      <c r="D7" s="55">
        <f t="shared" ref="D7:D16" si="0">+D6+1</f>
        <v>3</v>
      </c>
      <c r="E7" s="59" t="s">
        <v>122</v>
      </c>
      <c r="F7" s="5"/>
      <c r="G7" s="11"/>
    </row>
    <row r="8" spans="2:8" ht="20.100000000000001" customHeight="1" x14ac:dyDescent="0.2">
      <c r="B8" s="94"/>
      <c r="C8" s="47" t="s">
        <v>27</v>
      </c>
      <c r="D8" s="55">
        <f t="shared" si="0"/>
        <v>4</v>
      </c>
      <c r="E8" s="59" t="s">
        <v>122</v>
      </c>
      <c r="F8" s="5"/>
      <c r="G8" s="11"/>
    </row>
    <row r="9" spans="2:8" ht="20.100000000000001" customHeight="1" thickBot="1" x14ac:dyDescent="0.25">
      <c r="B9" s="95"/>
      <c r="C9" s="48" t="s">
        <v>40</v>
      </c>
      <c r="D9" s="56">
        <f t="shared" si="0"/>
        <v>5</v>
      </c>
      <c r="E9" s="60" t="s">
        <v>122</v>
      </c>
      <c r="F9" s="5"/>
      <c r="G9" s="11"/>
    </row>
    <row r="10" spans="2:8" ht="20.100000000000001" customHeight="1" x14ac:dyDescent="0.2">
      <c r="B10" s="91" t="s">
        <v>116</v>
      </c>
      <c r="C10" s="46" t="s">
        <v>29</v>
      </c>
      <c r="D10" s="54">
        <f t="shared" si="0"/>
        <v>6</v>
      </c>
      <c r="E10" s="58" t="s">
        <v>122</v>
      </c>
      <c r="F10" s="5"/>
      <c r="G10" s="11"/>
    </row>
    <row r="11" spans="2:8" ht="20.100000000000001" customHeight="1" x14ac:dyDescent="0.2">
      <c r="B11" s="94"/>
      <c r="C11" s="47" t="s">
        <v>34</v>
      </c>
      <c r="D11" s="55">
        <f t="shared" si="0"/>
        <v>7</v>
      </c>
      <c r="E11" s="59" t="s">
        <v>122</v>
      </c>
      <c r="F11" s="5"/>
      <c r="G11" s="11"/>
    </row>
    <row r="12" spans="2:8" ht="20.100000000000001" customHeight="1" thickBot="1" x14ac:dyDescent="0.25">
      <c r="B12" s="95"/>
      <c r="C12" s="49" t="s">
        <v>94</v>
      </c>
      <c r="D12" s="56">
        <f t="shared" si="0"/>
        <v>8</v>
      </c>
      <c r="E12" s="60" t="s">
        <v>122</v>
      </c>
      <c r="F12" s="5"/>
      <c r="G12" s="11"/>
    </row>
    <row r="13" spans="2:8" s="10" customFormat="1" ht="60" customHeight="1" thickBot="1" x14ac:dyDescent="0.25">
      <c r="B13" s="9" t="s">
        <v>120</v>
      </c>
      <c r="C13" s="51" t="s">
        <v>124</v>
      </c>
      <c r="D13" s="57">
        <f t="shared" si="0"/>
        <v>9</v>
      </c>
      <c r="E13" s="50" t="s">
        <v>123</v>
      </c>
      <c r="F13" s="44"/>
      <c r="G13" s="45"/>
    </row>
    <row r="14" spans="2:8" ht="30" customHeight="1" x14ac:dyDescent="0.2">
      <c r="B14" s="91" t="s">
        <v>119</v>
      </c>
      <c r="C14" s="46" t="s">
        <v>3</v>
      </c>
      <c r="D14" s="54">
        <f t="shared" si="0"/>
        <v>10</v>
      </c>
      <c r="E14" s="58" t="s">
        <v>122</v>
      </c>
      <c r="F14" s="5"/>
      <c r="G14" s="11"/>
    </row>
    <row r="15" spans="2:8" ht="30" customHeight="1" thickBot="1" x14ac:dyDescent="0.25">
      <c r="B15" s="95"/>
      <c r="C15" s="49" t="s">
        <v>59</v>
      </c>
      <c r="D15" s="56">
        <f t="shared" si="0"/>
        <v>11</v>
      </c>
      <c r="E15" s="60" t="s">
        <v>122</v>
      </c>
      <c r="F15" s="5"/>
      <c r="G15" s="11"/>
    </row>
    <row r="16" spans="2:8" ht="60" customHeight="1" thickBot="1" x14ac:dyDescent="0.25">
      <c r="B16" s="9" t="s">
        <v>117</v>
      </c>
      <c r="C16" s="52" t="s">
        <v>95</v>
      </c>
      <c r="D16" s="57">
        <f t="shared" si="0"/>
        <v>12</v>
      </c>
      <c r="E16" s="43" t="s">
        <v>122</v>
      </c>
      <c r="F16" s="5"/>
      <c r="G16" s="11"/>
    </row>
    <row r="17" spans="1:7" ht="20.100000000000001" customHeight="1" thickBot="1" x14ac:dyDescent="0.3">
      <c r="A17" s="5"/>
      <c r="B17" s="8"/>
      <c r="C17" s="12"/>
      <c r="E17" s="2"/>
      <c r="F17" s="5"/>
      <c r="G17" s="11"/>
    </row>
    <row r="18" spans="1:7" ht="20.100000000000001" customHeight="1" thickBot="1" x14ac:dyDescent="0.25">
      <c r="A18" s="5"/>
      <c r="B18" s="101" t="s">
        <v>125</v>
      </c>
      <c r="C18" s="104"/>
      <c r="D18" s="102"/>
      <c r="E18" s="42">
        <f>+D12</f>
        <v>8</v>
      </c>
      <c r="F18" s="5"/>
      <c r="G18" s="11"/>
    </row>
    <row r="19" spans="1:7" ht="20.100000000000001" customHeight="1" thickBot="1" x14ac:dyDescent="0.25">
      <c r="A19" s="5"/>
      <c r="B19" s="101" t="s">
        <v>126</v>
      </c>
      <c r="C19" s="104"/>
      <c r="D19" s="102"/>
      <c r="E19" s="42">
        <f>+D15-D12</f>
        <v>3</v>
      </c>
      <c r="F19" s="5"/>
      <c r="G19" s="11"/>
    </row>
    <row r="20" spans="1:7" ht="20.100000000000001" customHeight="1" thickBot="1" x14ac:dyDescent="0.25">
      <c r="A20" s="5"/>
      <c r="B20" s="101" t="s">
        <v>127</v>
      </c>
      <c r="C20" s="104"/>
      <c r="D20" s="102"/>
      <c r="E20" s="42">
        <f>+D16-D15</f>
        <v>1</v>
      </c>
      <c r="F20" s="5"/>
      <c r="G20" s="11"/>
    </row>
    <row r="21" spans="1:7" s="5" customFormat="1" ht="20.100000000000001" customHeight="1" thickBot="1" x14ac:dyDescent="0.3">
      <c r="B21" s="99" t="s">
        <v>128</v>
      </c>
      <c r="C21" s="105"/>
      <c r="D21" s="100"/>
      <c r="E21" s="53">
        <f>SUM(E18:E20)</f>
        <v>12</v>
      </c>
      <c r="G21" s="11"/>
    </row>
    <row r="22" spans="1:7" s="5" customFormat="1" ht="20.100000000000001" customHeight="1" x14ac:dyDescent="0.25">
      <c r="B22" s="77"/>
      <c r="C22" s="77"/>
      <c r="D22" s="77"/>
      <c r="E22" s="37"/>
      <c r="G22" s="11"/>
    </row>
    <row r="23" spans="1:7" s="5" customFormat="1" ht="20.100000000000001" customHeight="1" x14ac:dyDescent="0.2">
      <c r="B23" s="8"/>
      <c r="C23" s="13"/>
      <c r="D23" s="13"/>
      <c r="G23" s="11"/>
    </row>
    <row r="24" spans="1:7" s="5" customFormat="1" ht="20.100000000000001" customHeight="1" x14ac:dyDescent="0.35">
      <c r="B24" s="103" t="s">
        <v>96</v>
      </c>
      <c r="C24" s="103"/>
      <c r="D24" s="103"/>
      <c r="E24" s="103"/>
      <c r="G24" s="11"/>
    </row>
    <row r="25" spans="1:7" s="5" customFormat="1" ht="20.100000000000001" customHeight="1" x14ac:dyDescent="0.35">
      <c r="B25" s="103" t="s">
        <v>130</v>
      </c>
      <c r="C25" s="103"/>
      <c r="D25" s="103"/>
      <c r="E25" s="103"/>
      <c r="G25" s="11"/>
    </row>
    <row r="26" spans="1:7" s="5" customFormat="1" ht="20.100000000000001" customHeight="1" thickBot="1" x14ac:dyDescent="0.25">
      <c r="B26" s="13"/>
      <c r="C26" s="13"/>
      <c r="D26" s="13"/>
      <c r="E26" s="3"/>
      <c r="G26" s="11"/>
    </row>
    <row r="27" spans="1:7" s="5" customFormat="1" ht="20.100000000000001" customHeight="1" thickBot="1" x14ac:dyDescent="0.3">
      <c r="B27" s="34" t="s">
        <v>99</v>
      </c>
      <c r="C27" s="34" t="s">
        <v>100</v>
      </c>
      <c r="D27" s="34" t="s">
        <v>101</v>
      </c>
      <c r="E27" s="34" t="s">
        <v>121</v>
      </c>
      <c r="G27" s="11"/>
    </row>
    <row r="28" spans="1:7" s="5" customFormat="1" ht="30" customHeight="1" x14ac:dyDescent="0.2">
      <c r="B28" s="91" t="s">
        <v>196</v>
      </c>
      <c r="C28" s="46" t="s">
        <v>32</v>
      </c>
      <c r="D28" s="24">
        <v>1</v>
      </c>
      <c r="E28" s="58" t="s">
        <v>122</v>
      </c>
      <c r="G28" s="11"/>
    </row>
    <row r="29" spans="1:7" s="5" customFormat="1" ht="30" customHeight="1" thickBot="1" x14ac:dyDescent="0.25">
      <c r="B29" s="95"/>
      <c r="C29" s="63" t="s">
        <v>129</v>
      </c>
      <c r="D29" s="31">
        <f>+D28+1</f>
        <v>2</v>
      </c>
      <c r="E29" s="60" t="s">
        <v>122</v>
      </c>
      <c r="G29" s="11"/>
    </row>
    <row r="30" spans="1:7" ht="20.100000000000001" customHeight="1" x14ac:dyDescent="0.2">
      <c r="B30" s="91" t="s">
        <v>120</v>
      </c>
      <c r="C30" s="64" t="s">
        <v>131</v>
      </c>
      <c r="D30" s="24">
        <f t="shared" ref="D30" si="1">+D29+1</f>
        <v>3</v>
      </c>
      <c r="E30" s="58" t="s">
        <v>122</v>
      </c>
      <c r="F30" s="5"/>
      <c r="G30" s="11"/>
    </row>
    <row r="31" spans="1:7" ht="20.100000000000001" customHeight="1" x14ac:dyDescent="0.25">
      <c r="B31" s="94"/>
      <c r="C31" s="67" t="s">
        <v>16</v>
      </c>
      <c r="D31" s="26">
        <f>+D30+1</f>
        <v>4</v>
      </c>
      <c r="E31" s="65" t="s">
        <v>122</v>
      </c>
      <c r="F31" s="5"/>
      <c r="G31" s="11"/>
    </row>
    <row r="32" spans="1:7" ht="20.100000000000001" customHeight="1" thickBot="1" x14ac:dyDescent="0.3">
      <c r="B32" s="94"/>
      <c r="C32" s="67" t="s">
        <v>132</v>
      </c>
      <c r="D32" s="26">
        <f t="shared" ref="D32:D33" si="2">+D31+1</f>
        <v>5</v>
      </c>
      <c r="E32" s="65" t="s">
        <v>122</v>
      </c>
      <c r="F32" s="5"/>
      <c r="G32" s="11"/>
    </row>
    <row r="33" spans="2:7" ht="20.100000000000001" customHeight="1" thickBot="1" x14ac:dyDescent="0.25">
      <c r="B33" s="94"/>
      <c r="C33" s="68" t="s">
        <v>133</v>
      </c>
      <c r="D33" s="31">
        <f t="shared" si="2"/>
        <v>6</v>
      </c>
      <c r="E33" s="50" t="s">
        <v>143</v>
      </c>
      <c r="F33" s="5"/>
      <c r="G33" s="11"/>
    </row>
    <row r="34" spans="2:7" ht="60" customHeight="1" thickBot="1" x14ac:dyDescent="0.25">
      <c r="B34" s="9" t="s">
        <v>119</v>
      </c>
      <c r="C34" s="69" t="s">
        <v>134</v>
      </c>
      <c r="D34" s="42">
        <f>+D33+1</f>
        <v>7</v>
      </c>
      <c r="E34" s="61" t="s">
        <v>122</v>
      </c>
      <c r="F34" s="5"/>
      <c r="G34" s="11"/>
    </row>
    <row r="35" spans="2:7" s="5" customFormat="1" ht="60" customHeight="1" thickBot="1" x14ac:dyDescent="0.25">
      <c r="B35" s="9" t="s">
        <v>118</v>
      </c>
      <c r="C35" s="70" t="s">
        <v>135</v>
      </c>
      <c r="D35" s="74">
        <f>+D34+1</f>
        <v>8</v>
      </c>
      <c r="E35" s="61" t="s">
        <v>122</v>
      </c>
      <c r="G35" s="11"/>
    </row>
    <row r="36" spans="2:7" s="5" customFormat="1" ht="20.100000000000001" customHeight="1" x14ac:dyDescent="0.2">
      <c r="B36" s="91" t="s">
        <v>117</v>
      </c>
      <c r="C36" s="71" t="s">
        <v>198</v>
      </c>
      <c r="D36" s="24">
        <f>+D35+1</f>
        <v>9</v>
      </c>
      <c r="E36" s="58" t="s">
        <v>122</v>
      </c>
      <c r="G36" s="11"/>
    </row>
    <row r="37" spans="2:7" s="5" customFormat="1" ht="20.100000000000001" customHeight="1" x14ac:dyDescent="0.25">
      <c r="B37" s="94"/>
      <c r="C37" s="72" t="s">
        <v>197</v>
      </c>
      <c r="D37" s="75">
        <f>+D36+1</f>
        <v>10</v>
      </c>
      <c r="E37" s="65" t="s">
        <v>122</v>
      </c>
      <c r="G37" s="11"/>
    </row>
    <row r="38" spans="2:7" s="5" customFormat="1" ht="20.100000000000001" customHeight="1" thickBot="1" x14ac:dyDescent="0.3">
      <c r="B38" s="95"/>
      <c r="C38" s="73" t="s">
        <v>136</v>
      </c>
      <c r="D38" s="76">
        <f>+D37+1</f>
        <v>11</v>
      </c>
      <c r="E38" s="66" t="s">
        <v>122</v>
      </c>
      <c r="G38" s="11"/>
    </row>
    <row r="39" spans="2:7" s="5" customFormat="1" ht="20.100000000000001" customHeight="1" thickBot="1" x14ac:dyDescent="0.25">
      <c r="B39" s="8"/>
      <c r="G39" s="11"/>
    </row>
    <row r="40" spans="2:7" s="5" customFormat="1" ht="20.100000000000001" customHeight="1" thickBot="1" x14ac:dyDescent="0.25">
      <c r="B40" s="101" t="s">
        <v>137</v>
      </c>
      <c r="C40" s="104"/>
      <c r="D40" s="102"/>
      <c r="E40" s="42">
        <f>+D29</f>
        <v>2</v>
      </c>
      <c r="G40" s="11"/>
    </row>
    <row r="41" spans="2:7" s="5" customFormat="1" ht="20.100000000000001" customHeight="1" thickBot="1" x14ac:dyDescent="0.25">
      <c r="B41" s="101" t="s">
        <v>138</v>
      </c>
      <c r="C41" s="104"/>
      <c r="D41" s="102"/>
      <c r="E41" s="42">
        <f>+D34-D29</f>
        <v>5</v>
      </c>
      <c r="G41" s="11"/>
    </row>
    <row r="42" spans="2:7" s="5" customFormat="1" ht="20.100000000000001" customHeight="1" thickBot="1" x14ac:dyDescent="0.25">
      <c r="B42" s="101" t="s">
        <v>139</v>
      </c>
      <c r="C42" s="104"/>
      <c r="D42" s="102"/>
      <c r="E42" s="42">
        <f>+D38-D34</f>
        <v>4</v>
      </c>
      <c r="G42" s="11"/>
    </row>
    <row r="43" spans="2:7" s="5" customFormat="1" ht="20.100000000000001" customHeight="1" thickBot="1" x14ac:dyDescent="0.3">
      <c r="B43" s="99" t="s">
        <v>140</v>
      </c>
      <c r="C43" s="105"/>
      <c r="D43" s="100"/>
      <c r="E43" s="53">
        <f>SUM(E40:E42)</f>
        <v>11</v>
      </c>
      <c r="G43" s="11"/>
    </row>
    <row r="44" spans="2:7" s="5" customFormat="1" ht="20.100000000000001" customHeight="1" x14ac:dyDescent="0.2">
      <c r="B44" s="8"/>
      <c r="G44" s="11"/>
    </row>
    <row r="45" spans="2:7" s="5" customFormat="1" ht="20.100000000000001" customHeight="1" x14ac:dyDescent="0.2">
      <c r="B45" s="8"/>
      <c r="G45" s="11"/>
    </row>
    <row r="46" spans="2:7" s="5" customFormat="1" ht="20.100000000000001" customHeight="1" x14ac:dyDescent="0.35">
      <c r="B46" s="103" t="s">
        <v>96</v>
      </c>
      <c r="C46" s="103"/>
      <c r="D46" s="103"/>
      <c r="E46" s="103"/>
      <c r="G46" s="11"/>
    </row>
    <row r="47" spans="2:7" s="5" customFormat="1" ht="20.100000000000001" customHeight="1" x14ac:dyDescent="0.35">
      <c r="B47" s="103" t="s">
        <v>141</v>
      </c>
      <c r="C47" s="103"/>
      <c r="D47" s="103"/>
      <c r="E47" s="103"/>
      <c r="G47" s="11"/>
    </row>
    <row r="48" spans="2:7" s="5" customFormat="1" ht="20.100000000000001" customHeight="1" thickBot="1" x14ac:dyDescent="0.25">
      <c r="B48" s="13"/>
      <c r="C48" s="13"/>
      <c r="D48" s="13"/>
      <c r="E48" s="3"/>
      <c r="G48" s="11"/>
    </row>
    <row r="49" spans="2:7" s="5" customFormat="1" ht="20.100000000000001" customHeight="1" thickBot="1" x14ac:dyDescent="0.3">
      <c r="B49" s="34" t="s">
        <v>99</v>
      </c>
      <c r="C49" s="34" t="s">
        <v>100</v>
      </c>
      <c r="D49" s="34" t="s">
        <v>101</v>
      </c>
      <c r="E49" s="34" t="s">
        <v>121</v>
      </c>
      <c r="G49" s="11"/>
    </row>
    <row r="50" spans="2:7" s="5" customFormat="1" ht="60" customHeight="1" thickBot="1" x14ac:dyDescent="0.25">
      <c r="B50" s="78" t="s">
        <v>120</v>
      </c>
      <c r="C50" s="79" t="s">
        <v>142</v>
      </c>
      <c r="D50" s="61">
        <v>1</v>
      </c>
      <c r="E50" s="61" t="s">
        <v>122</v>
      </c>
      <c r="G50" s="11"/>
    </row>
    <row r="51" spans="2:7" s="5" customFormat="1" ht="20.100000000000001" customHeight="1" thickBot="1" x14ac:dyDescent="0.25">
      <c r="B51" s="8"/>
      <c r="G51" s="11"/>
    </row>
    <row r="52" spans="2:7" s="5" customFormat="1" ht="20.100000000000001" customHeight="1" thickBot="1" x14ac:dyDescent="0.25">
      <c r="B52" s="101" t="s">
        <v>144</v>
      </c>
      <c r="C52" s="104"/>
      <c r="D52" s="102"/>
      <c r="E52" s="42">
        <f>+D41</f>
        <v>0</v>
      </c>
      <c r="G52" s="11"/>
    </row>
    <row r="53" spans="2:7" s="5" customFormat="1" ht="20.100000000000001" customHeight="1" thickBot="1" x14ac:dyDescent="0.25">
      <c r="B53" s="101" t="s">
        <v>145</v>
      </c>
      <c r="C53" s="104"/>
      <c r="D53" s="102"/>
      <c r="E53" s="42">
        <f>+D50</f>
        <v>1</v>
      </c>
      <c r="G53" s="11"/>
    </row>
    <row r="54" spans="2:7" s="5" customFormat="1" ht="20.100000000000001" customHeight="1" thickBot="1" x14ac:dyDescent="0.25">
      <c r="B54" s="101" t="s">
        <v>146</v>
      </c>
      <c r="C54" s="104"/>
      <c r="D54" s="102"/>
      <c r="E54" s="42">
        <v>0</v>
      </c>
      <c r="G54" s="11"/>
    </row>
    <row r="55" spans="2:7" s="5" customFormat="1" ht="20.100000000000001" customHeight="1" thickBot="1" x14ac:dyDescent="0.3">
      <c r="B55" s="99" t="s">
        <v>147</v>
      </c>
      <c r="C55" s="105"/>
      <c r="D55" s="100"/>
      <c r="E55" s="53">
        <f>SUM(E52:E54)</f>
        <v>1</v>
      </c>
      <c r="G55" s="11"/>
    </row>
    <row r="56" spans="2:7" s="5" customFormat="1" ht="20.100000000000001" customHeight="1" x14ac:dyDescent="0.2">
      <c r="B56" s="8"/>
      <c r="G56" s="11"/>
    </row>
    <row r="57" spans="2:7" s="5" customFormat="1" ht="20.100000000000001" customHeight="1" x14ac:dyDescent="0.2">
      <c r="B57" s="8"/>
      <c r="G57" s="11"/>
    </row>
    <row r="58" spans="2:7" s="5" customFormat="1" ht="20.100000000000001" customHeight="1" x14ac:dyDescent="0.35">
      <c r="B58" s="103" t="s">
        <v>96</v>
      </c>
      <c r="C58" s="103"/>
      <c r="D58" s="103"/>
      <c r="E58" s="103"/>
      <c r="G58" s="11"/>
    </row>
    <row r="59" spans="2:7" s="5" customFormat="1" ht="20.100000000000001" customHeight="1" x14ac:dyDescent="0.35">
      <c r="B59" s="103" t="s">
        <v>151</v>
      </c>
      <c r="C59" s="103"/>
      <c r="D59" s="103"/>
      <c r="E59" s="103"/>
      <c r="G59" s="11"/>
    </row>
    <row r="60" spans="2:7" s="5" customFormat="1" ht="20.100000000000001" customHeight="1" thickBot="1" x14ac:dyDescent="0.25">
      <c r="B60" s="13"/>
      <c r="C60" s="13"/>
      <c r="D60" s="13"/>
      <c r="E60" s="3"/>
      <c r="G60" s="11"/>
    </row>
    <row r="61" spans="2:7" s="5" customFormat="1" ht="20.100000000000001" customHeight="1" thickBot="1" x14ac:dyDescent="0.3">
      <c r="B61" s="34" t="s">
        <v>99</v>
      </c>
      <c r="C61" s="35" t="s">
        <v>100</v>
      </c>
      <c r="D61" s="35" t="s">
        <v>101</v>
      </c>
      <c r="E61" s="35" t="s">
        <v>121</v>
      </c>
      <c r="G61" s="11"/>
    </row>
    <row r="62" spans="2:7" s="5" customFormat="1" ht="30" customHeight="1" x14ac:dyDescent="0.2">
      <c r="B62" s="91" t="s">
        <v>0</v>
      </c>
      <c r="C62" s="71" t="s">
        <v>16</v>
      </c>
      <c r="D62" s="80">
        <v>1</v>
      </c>
      <c r="E62" s="58" t="s">
        <v>122</v>
      </c>
      <c r="G62" s="11"/>
    </row>
    <row r="63" spans="2:7" s="5" customFormat="1" ht="30" customHeight="1" thickBot="1" x14ac:dyDescent="0.25">
      <c r="B63" s="95"/>
      <c r="C63" s="73" t="s">
        <v>33</v>
      </c>
      <c r="D63" s="81">
        <f>+D62+1</f>
        <v>2</v>
      </c>
      <c r="E63" s="60" t="s">
        <v>122</v>
      </c>
      <c r="G63" s="11"/>
    </row>
    <row r="64" spans="2:7" s="5" customFormat="1" ht="60" customHeight="1" thickBot="1" x14ac:dyDescent="0.25">
      <c r="B64" s="9" t="s">
        <v>148</v>
      </c>
      <c r="C64" s="82" t="s">
        <v>149</v>
      </c>
      <c r="D64" s="83">
        <f t="shared" ref="D64" si="3">+D63+1</f>
        <v>3</v>
      </c>
      <c r="E64" s="42" t="s">
        <v>199</v>
      </c>
      <c r="G64" s="11"/>
    </row>
    <row r="65" spans="2:7" s="5" customFormat="1" ht="30" customHeight="1" x14ac:dyDescent="0.2">
      <c r="B65" s="91" t="s">
        <v>120</v>
      </c>
      <c r="C65" s="84" t="s">
        <v>19</v>
      </c>
      <c r="D65" s="24">
        <f>+D64+1</f>
        <v>4</v>
      </c>
      <c r="E65" s="24" t="s">
        <v>150</v>
      </c>
      <c r="G65" s="11"/>
    </row>
    <row r="66" spans="2:7" s="5" customFormat="1" ht="30" customHeight="1" thickBot="1" x14ac:dyDescent="0.25">
      <c r="B66" s="95"/>
      <c r="C66" s="73" t="s">
        <v>31</v>
      </c>
      <c r="D66" s="76">
        <f>+D65+1</f>
        <v>5</v>
      </c>
      <c r="E66" s="60" t="s">
        <v>122</v>
      </c>
      <c r="G66" s="11"/>
    </row>
    <row r="67" spans="2:7" ht="18.75" thickBot="1" x14ac:dyDescent="0.25">
      <c r="B67" s="8"/>
      <c r="C67" s="5"/>
      <c r="D67" s="5"/>
      <c r="E67" s="5"/>
      <c r="F67" s="5"/>
      <c r="G67" s="11"/>
    </row>
    <row r="68" spans="2:7" ht="16.5" thickBot="1" x14ac:dyDescent="0.25">
      <c r="B68" s="101" t="s">
        <v>152</v>
      </c>
      <c r="C68" s="104"/>
      <c r="D68" s="102"/>
      <c r="E68" s="42">
        <f>+D64</f>
        <v>3</v>
      </c>
      <c r="F68" s="5"/>
      <c r="G68" s="11"/>
    </row>
    <row r="69" spans="2:7" ht="16.5" thickBot="1" x14ac:dyDescent="0.25">
      <c r="B69" s="101" t="s">
        <v>153</v>
      </c>
      <c r="C69" s="104"/>
      <c r="D69" s="102"/>
      <c r="E69" s="42">
        <f>+D66-D64</f>
        <v>2</v>
      </c>
      <c r="F69" s="5"/>
      <c r="G69" s="11"/>
    </row>
    <row r="70" spans="2:7" ht="16.5" thickBot="1" x14ac:dyDescent="0.25">
      <c r="B70" s="101" t="s">
        <v>154</v>
      </c>
      <c r="C70" s="104"/>
      <c r="D70" s="102"/>
      <c r="E70" s="42">
        <v>0</v>
      </c>
      <c r="F70" s="5"/>
      <c r="G70" s="11"/>
    </row>
    <row r="71" spans="2:7" ht="18.75" thickBot="1" x14ac:dyDescent="0.3">
      <c r="B71" s="99" t="s">
        <v>155</v>
      </c>
      <c r="C71" s="105"/>
      <c r="D71" s="100"/>
      <c r="E71" s="53">
        <f>SUM(E68:E70)</f>
        <v>5</v>
      </c>
      <c r="F71" s="5"/>
      <c r="G71" s="11"/>
    </row>
    <row r="72" spans="2:7" ht="18" x14ac:dyDescent="0.25">
      <c r="B72" s="77"/>
      <c r="C72" s="77"/>
      <c r="D72" s="77"/>
      <c r="E72" s="37"/>
      <c r="F72" s="5"/>
      <c r="G72" s="11"/>
    </row>
    <row r="73" spans="2:7" ht="18.75" thickBot="1" x14ac:dyDescent="0.3">
      <c r="B73" s="77"/>
      <c r="C73" s="77"/>
      <c r="D73" s="77"/>
      <c r="E73" s="37"/>
      <c r="F73" s="5"/>
      <c r="G73" s="11"/>
    </row>
    <row r="74" spans="2:7" ht="18.75" thickBot="1" x14ac:dyDescent="0.25">
      <c r="B74" s="91" t="s">
        <v>157</v>
      </c>
      <c r="C74" s="106"/>
      <c r="D74" s="106"/>
      <c r="E74" s="107"/>
      <c r="F74" s="5"/>
      <c r="G74" s="11"/>
    </row>
    <row r="75" spans="2:7" ht="20.100000000000001" customHeight="1" x14ac:dyDescent="0.25">
      <c r="B75" s="108" t="s">
        <v>110</v>
      </c>
      <c r="C75" s="109"/>
      <c r="D75" s="110"/>
      <c r="E75" s="87">
        <f>+'1 ESTRELLA'!H51</f>
        <v>89</v>
      </c>
      <c r="F75" s="5"/>
      <c r="G75" s="11"/>
    </row>
    <row r="76" spans="2:7" ht="20.100000000000001" customHeight="1" x14ac:dyDescent="0.25">
      <c r="B76" s="111" t="s">
        <v>128</v>
      </c>
      <c r="C76" s="112"/>
      <c r="D76" s="113"/>
      <c r="E76" s="88">
        <f>+E21</f>
        <v>12</v>
      </c>
      <c r="F76" s="5"/>
      <c r="G76" s="11"/>
    </row>
    <row r="77" spans="2:7" ht="20.100000000000001" customHeight="1" x14ac:dyDescent="0.25">
      <c r="B77" s="111" t="s">
        <v>140</v>
      </c>
      <c r="C77" s="112"/>
      <c r="D77" s="113"/>
      <c r="E77" s="88">
        <f>+E43</f>
        <v>11</v>
      </c>
      <c r="F77" s="5"/>
      <c r="G77" s="11"/>
    </row>
    <row r="78" spans="2:7" ht="20.100000000000001" customHeight="1" x14ac:dyDescent="0.25">
      <c r="B78" s="111" t="s">
        <v>147</v>
      </c>
      <c r="C78" s="112"/>
      <c r="D78" s="113"/>
      <c r="E78" s="88">
        <f>+E55</f>
        <v>1</v>
      </c>
      <c r="F78" s="5"/>
      <c r="G78" s="11"/>
    </row>
    <row r="79" spans="2:7" ht="20.100000000000001" customHeight="1" thickBot="1" x14ac:dyDescent="0.3">
      <c r="B79" s="117" t="s">
        <v>155</v>
      </c>
      <c r="C79" s="118"/>
      <c r="D79" s="119"/>
      <c r="E79" s="89">
        <f>+E71</f>
        <v>5</v>
      </c>
      <c r="F79" s="5"/>
      <c r="G79" s="11"/>
    </row>
    <row r="80" spans="2:7" ht="50.1" customHeight="1" thickBot="1" x14ac:dyDescent="0.25">
      <c r="B80" s="120" t="s">
        <v>156</v>
      </c>
      <c r="C80" s="121"/>
      <c r="D80" s="122"/>
      <c r="E80" s="15">
        <f>+E75+E76+E77+E78+E79</f>
        <v>118</v>
      </c>
      <c r="F80" s="5"/>
      <c r="G80" s="11"/>
    </row>
    <row r="81" spans="2:9" x14ac:dyDescent="0.2">
      <c r="D81" s="14"/>
      <c r="E81" s="14"/>
      <c r="F81" s="5"/>
      <c r="G81" s="11"/>
    </row>
    <row r="82" spans="2:9" ht="15" thickBot="1" x14ac:dyDescent="0.25">
      <c r="F82" s="5"/>
      <c r="G82" s="11"/>
    </row>
    <row r="83" spans="2:9" ht="18.75" thickBot="1" x14ac:dyDescent="0.25">
      <c r="B83" s="91" t="s">
        <v>158</v>
      </c>
      <c r="C83" s="106"/>
      <c r="D83" s="106"/>
      <c r="E83" s="107"/>
      <c r="F83" s="5"/>
      <c r="G83" s="11"/>
    </row>
    <row r="84" spans="2:9" ht="18" x14ac:dyDescent="0.25">
      <c r="B84" s="108" t="s">
        <v>159</v>
      </c>
      <c r="C84" s="109"/>
      <c r="D84" s="110"/>
      <c r="E84" s="85">
        <v>3</v>
      </c>
      <c r="F84" s="5"/>
      <c r="G84" s="11"/>
      <c r="H84" s="5"/>
      <c r="I84" s="5"/>
    </row>
    <row r="85" spans="2:9" ht="18.75" thickBot="1" x14ac:dyDescent="0.3">
      <c r="B85" s="111" t="s">
        <v>160</v>
      </c>
      <c r="C85" s="112"/>
      <c r="D85" s="113"/>
      <c r="E85" s="86">
        <v>2</v>
      </c>
      <c r="F85" s="5"/>
      <c r="G85" s="11"/>
      <c r="H85" s="5"/>
      <c r="I85" s="5"/>
    </row>
    <row r="86" spans="2:9" ht="50.1" customHeight="1" thickBot="1" x14ac:dyDescent="0.25">
      <c r="B86" s="114" t="s">
        <v>161</v>
      </c>
      <c r="C86" s="115"/>
      <c r="D86" s="116"/>
      <c r="E86" s="15">
        <v>5</v>
      </c>
      <c r="F86" s="5"/>
      <c r="G86" s="11"/>
      <c r="H86" s="5"/>
      <c r="I86" s="5"/>
    </row>
    <row r="87" spans="2:9" x14ac:dyDescent="0.2">
      <c r="F87" s="5"/>
      <c r="G87" s="11"/>
      <c r="H87" s="5"/>
      <c r="I87" s="5"/>
    </row>
    <row r="88" spans="2:9" x14ac:dyDescent="0.2">
      <c r="F88" s="5"/>
      <c r="G88" s="5"/>
      <c r="H88" s="5"/>
      <c r="I88" s="5"/>
    </row>
    <row r="89" spans="2:9" x14ac:dyDescent="0.2">
      <c r="F89" s="5"/>
      <c r="G89" s="5"/>
      <c r="H89" s="5"/>
      <c r="I89" s="5"/>
    </row>
  </sheetData>
  <mergeCells count="43">
    <mergeCell ref="B86:D86"/>
    <mergeCell ref="B83:E83"/>
    <mergeCell ref="B84:D84"/>
    <mergeCell ref="B85:D85"/>
    <mergeCell ref="B77:D77"/>
    <mergeCell ref="B78:D78"/>
    <mergeCell ref="B79:D79"/>
    <mergeCell ref="B80:D80"/>
    <mergeCell ref="B74:E74"/>
    <mergeCell ref="B70:D70"/>
    <mergeCell ref="B71:D71"/>
    <mergeCell ref="B75:D75"/>
    <mergeCell ref="B76:D76"/>
    <mergeCell ref="B62:B63"/>
    <mergeCell ref="B65:B66"/>
    <mergeCell ref="B68:D68"/>
    <mergeCell ref="B69:D69"/>
    <mergeCell ref="B53:D53"/>
    <mergeCell ref="B54:D54"/>
    <mergeCell ref="B55:D55"/>
    <mergeCell ref="B58:E58"/>
    <mergeCell ref="B59:E59"/>
    <mergeCell ref="B43:D43"/>
    <mergeCell ref="B46:E46"/>
    <mergeCell ref="B47:E47"/>
    <mergeCell ref="B52:D52"/>
    <mergeCell ref="B36:B38"/>
    <mergeCell ref="B40:D40"/>
    <mergeCell ref="B41:D41"/>
    <mergeCell ref="B42:D42"/>
    <mergeCell ref="B24:E24"/>
    <mergeCell ref="B25:E25"/>
    <mergeCell ref="B28:B29"/>
    <mergeCell ref="B30:B33"/>
    <mergeCell ref="B18:D18"/>
    <mergeCell ref="B19:D19"/>
    <mergeCell ref="B20:D20"/>
    <mergeCell ref="B21:D21"/>
    <mergeCell ref="B5:B9"/>
    <mergeCell ref="B10:B12"/>
    <mergeCell ref="B14:B15"/>
    <mergeCell ref="B1:E1"/>
    <mergeCell ref="B2:E2"/>
  </mergeCells>
  <pageMargins left="0.25" right="0.25" top="0.75" bottom="0.75" header="0.3" footer="0.3"/>
  <pageSetup scale="90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7" zoomScale="70" zoomScaleNormal="70" workbookViewId="0">
      <selection activeCell="G7" sqref="G7"/>
    </sheetView>
  </sheetViews>
  <sheetFormatPr baseColWidth="10" defaultRowHeight="18" x14ac:dyDescent="0.25"/>
  <cols>
    <col min="1" max="1" width="7.140625" style="3" customWidth="1"/>
    <col min="2" max="2" width="25.7109375" style="6" customWidth="1"/>
    <col min="3" max="3" width="40.7109375" style="6" customWidth="1"/>
    <col min="4" max="5" width="10.7109375" style="1" customWidth="1"/>
    <col min="6" max="16384" width="11.42578125" style="3"/>
  </cols>
  <sheetData>
    <row r="1" spans="1:5" ht="19.5" customHeight="1" x14ac:dyDescent="0.35">
      <c r="B1" s="103" t="s">
        <v>194</v>
      </c>
      <c r="C1" s="103"/>
      <c r="D1" s="103"/>
      <c r="E1" s="62"/>
    </row>
    <row r="2" spans="1:5" ht="19.5" customHeight="1" x14ac:dyDescent="0.35">
      <c r="B2" s="103" t="s">
        <v>195</v>
      </c>
      <c r="C2" s="103"/>
      <c r="D2" s="103"/>
      <c r="E2" s="62"/>
    </row>
    <row r="3" spans="1:5" ht="19.5" customHeight="1" thickBot="1" x14ac:dyDescent="0.4">
      <c r="B3" s="22"/>
      <c r="C3" s="22"/>
      <c r="D3" s="22"/>
      <c r="E3" s="22"/>
    </row>
    <row r="4" spans="1:5" ht="20.100000000000001" customHeight="1" thickBot="1" x14ac:dyDescent="0.3">
      <c r="B4" s="34" t="s">
        <v>99</v>
      </c>
      <c r="C4" s="34" t="s">
        <v>100</v>
      </c>
      <c r="D4" s="34" t="s">
        <v>101</v>
      </c>
      <c r="E4" s="16"/>
    </row>
    <row r="5" spans="1:5" ht="30" customHeight="1" x14ac:dyDescent="0.2">
      <c r="A5" s="90"/>
      <c r="B5" s="96" t="s">
        <v>116</v>
      </c>
      <c r="C5" s="23" t="s">
        <v>162</v>
      </c>
      <c r="D5" s="24">
        <v>1</v>
      </c>
      <c r="E5" s="18"/>
    </row>
    <row r="6" spans="1:5" ht="30" customHeight="1" thickBot="1" x14ac:dyDescent="0.25">
      <c r="A6" s="90"/>
      <c r="B6" s="98"/>
      <c r="C6" s="30" t="s">
        <v>163</v>
      </c>
      <c r="D6" s="31">
        <f t="shared" ref="D6:D12" si="0">+D5+1</f>
        <v>2</v>
      </c>
      <c r="E6" s="18"/>
    </row>
    <row r="7" spans="1:5" ht="20.100000000000001" customHeight="1" x14ac:dyDescent="0.2">
      <c r="A7" s="90"/>
      <c r="B7" s="96" t="s">
        <v>5</v>
      </c>
      <c r="C7" s="23" t="s">
        <v>164</v>
      </c>
      <c r="D7" s="24">
        <f t="shared" si="0"/>
        <v>3</v>
      </c>
      <c r="E7" s="18"/>
    </row>
    <row r="8" spans="1:5" ht="20.100000000000001" customHeight="1" x14ac:dyDescent="0.2">
      <c r="A8" s="90"/>
      <c r="B8" s="97"/>
      <c r="C8" s="25" t="s">
        <v>165</v>
      </c>
      <c r="D8" s="26">
        <f t="shared" si="0"/>
        <v>4</v>
      </c>
      <c r="E8" s="18"/>
    </row>
    <row r="9" spans="1:5" ht="20.100000000000001" customHeight="1" x14ac:dyDescent="0.2">
      <c r="A9" s="90"/>
      <c r="B9" s="97"/>
      <c r="C9" s="27" t="s">
        <v>166</v>
      </c>
      <c r="D9" s="26">
        <f t="shared" si="0"/>
        <v>5</v>
      </c>
      <c r="E9" s="18"/>
    </row>
    <row r="10" spans="1:5" ht="20.100000000000001" customHeight="1" thickBot="1" x14ac:dyDescent="0.25">
      <c r="A10" s="90"/>
      <c r="B10" s="98"/>
      <c r="C10" s="30" t="s">
        <v>167</v>
      </c>
      <c r="D10" s="31">
        <f t="shared" si="0"/>
        <v>6</v>
      </c>
      <c r="E10" s="18"/>
    </row>
    <row r="11" spans="1:5" ht="20.100000000000001" customHeight="1" x14ac:dyDescent="0.2">
      <c r="A11" s="90"/>
      <c r="B11" s="96" t="s">
        <v>120</v>
      </c>
      <c r="C11" s="23" t="s">
        <v>168</v>
      </c>
      <c r="D11" s="24">
        <f t="shared" si="0"/>
        <v>7</v>
      </c>
      <c r="E11" s="18"/>
    </row>
    <row r="12" spans="1:5" ht="20.100000000000001" customHeight="1" x14ac:dyDescent="0.2">
      <c r="A12" s="90"/>
      <c r="B12" s="97"/>
      <c r="C12" s="25" t="s">
        <v>37</v>
      </c>
      <c r="D12" s="26">
        <f t="shared" si="0"/>
        <v>8</v>
      </c>
      <c r="E12" s="18"/>
    </row>
    <row r="13" spans="1:5" ht="20.100000000000001" customHeight="1" x14ac:dyDescent="0.2">
      <c r="A13" s="90"/>
      <c r="B13" s="97"/>
      <c r="C13" s="25" t="s">
        <v>169</v>
      </c>
      <c r="D13" s="26">
        <f t="shared" ref="D13:D20" si="1">+D12+1</f>
        <v>9</v>
      </c>
      <c r="E13" s="18"/>
    </row>
    <row r="14" spans="1:5" ht="20.100000000000001" customHeight="1" x14ac:dyDescent="0.2">
      <c r="A14" s="90"/>
      <c r="B14" s="97"/>
      <c r="C14" s="25" t="s">
        <v>170</v>
      </c>
      <c r="D14" s="26">
        <f t="shared" si="1"/>
        <v>10</v>
      </c>
      <c r="E14" s="18"/>
    </row>
    <row r="15" spans="1:5" ht="20.100000000000001" customHeight="1" x14ac:dyDescent="0.2">
      <c r="A15" s="90"/>
      <c r="B15" s="97"/>
      <c r="C15" s="27" t="s">
        <v>171</v>
      </c>
      <c r="D15" s="26">
        <f t="shared" si="1"/>
        <v>11</v>
      </c>
      <c r="E15" s="18"/>
    </row>
    <row r="16" spans="1:5" ht="20.100000000000001" customHeight="1" x14ac:dyDescent="0.2">
      <c r="A16" s="90"/>
      <c r="B16" s="97"/>
      <c r="C16" s="27" t="s">
        <v>172</v>
      </c>
      <c r="D16" s="26">
        <f t="shared" si="1"/>
        <v>12</v>
      </c>
      <c r="E16" s="18"/>
    </row>
    <row r="17" spans="1:11" ht="20.100000000000001" customHeight="1" x14ac:dyDescent="0.2">
      <c r="A17" s="90"/>
      <c r="B17" s="97"/>
      <c r="C17" s="27" t="s">
        <v>173</v>
      </c>
      <c r="D17" s="26">
        <f t="shared" si="1"/>
        <v>13</v>
      </c>
      <c r="E17" s="18"/>
    </row>
    <row r="18" spans="1:11" ht="20.100000000000001" customHeight="1" x14ac:dyDescent="0.2">
      <c r="A18" s="90"/>
      <c r="B18" s="97"/>
      <c r="C18" s="27" t="s">
        <v>174</v>
      </c>
      <c r="D18" s="26">
        <f t="shared" si="1"/>
        <v>14</v>
      </c>
      <c r="E18" s="18"/>
    </row>
    <row r="19" spans="1:11" ht="20.100000000000001" customHeight="1" x14ac:dyDescent="0.2">
      <c r="A19" s="90"/>
      <c r="B19" s="97"/>
      <c r="C19" s="27" t="s">
        <v>175</v>
      </c>
      <c r="D19" s="26">
        <f t="shared" si="1"/>
        <v>15</v>
      </c>
      <c r="E19" s="18"/>
    </row>
    <row r="20" spans="1:11" ht="20.100000000000001" customHeight="1" thickBot="1" x14ac:dyDescent="0.25">
      <c r="A20" s="90"/>
      <c r="B20" s="98"/>
      <c r="C20" s="28" t="s">
        <v>176</v>
      </c>
      <c r="D20" s="29">
        <f t="shared" si="1"/>
        <v>16</v>
      </c>
      <c r="E20" s="18"/>
      <c r="K20" s="4"/>
    </row>
    <row r="21" spans="1:11" s="5" customFormat="1" ht="20.100000000000001" customHeight="1" x14ac:dyDescent="0.2">
      <c r="A21" s="90"/>
      <c r="B21" s="91" t="s">
        <v>119</v>
      </c>
      <c r="C21" s="71" t="s">
        <v>177</v>
      </c>
      <c r="D21" s="24">
        <f>+D20+1</f>
        <v>17</v>
      </c>
      <c r="E21" s="18"/>
    </row>
    <row r="22" spans="1:11" s="5" customFormat="1" ht="20.100000000000001" customHeight="1" x14ac:dyDescent="0.2">
      <c r="A22" s="90"/>
      <c r="B22" s="94"/>
      <c r="C22" s="67" t="s">
        <v>178</v>
      </c>
      <c r="D22" s="26">
        <f>+D21+1</f>
        <v>18</v>
      </c>
      <c r="E22" s="18"/>
    </row>
    <row r="23" spans="1:11" s="5" customFormat="1" ht="20.100000000000001" customHeight="1" x14ac:dyDescent="0.2">
      <c r="A23" s="90"/>
      <c r="B23" s="94"/>
      <c r="C23" s="72" t="s">
        <v>179</v>
      </c>
      <c r="D23" s="26">
        <f t="shared" ref="D23:D29" si="2">+D22+1</f>
        <v>19</v>
      </c>
      <c r="E23" s="18"/>
    </row>
    <row r="24" spans="1:11" s="5" customFormat="1" ht="20.100000000000001" customHeight="1" x14ac:dyDescent="0.2">
      <c r="A24" s="90"/>
      <c r="B24" s="94"/>
      <c r="C24" s="72" t="s">
        <v>180</v>
      </c>
      <c r="D24" s="26">
        <f t="shared" si="2"/>
        <v>20</v>
      </c>
      <c r="E24" s="18"/>
    </row>
    <row r="25" spans="1:11" s="5" customFormat="1" ht="20.100000000000001" customHeight="1" x14ac:dyDescent="0.2">
      <c r="A25" s="90"/>
      <c r="B25" s="94"/>
      <c r="C25" s="72" t="s">
        <v>181</v>
      </c>
      <c r="D25" s="26">
        <f t="shared" si="2"/>
        <v>21</v>
      </c>
      <c r="E25" s="18"/>
    </row>
    <row r="26" spans="1:11" s="5" customFormat="1" ht="20.100000000000001" customHeight="1" x14ac:dyDescent="0.2">
      <c r="A26" s="90"/>
      <c r="B26" s="94"/>
      <c r="C26" s="72" t="s">
        <v>182</v>
      </c>
      <c r="D26" s="26">
        <f t="shared" si="2"/>
        <v>22</v>
      </c>
      <c r="E26" s="18"/>
    </row>
    <row r="27" spans="1:11" s="5" customFormat="1" ht="20.100000000000001" customHeight="1" x14ac:dyDescent="0.2">
      <c r="A27" s="90"/>
      <c r="B27" s="94"/>
      <c r="C27" s="67" t="s">
        <v>183</v>
      </c>
      <c r="D27" s="26">
        <f t="shared" si="2"/>
        <v>23</v>
      </c>
      <c r="E27" s="18"/>
    </row>
    <row r="28" spans="1:11" s="5" customFormat="1" ht="20.100000000000001" customHeight="1" x14ac:dyDescent="0.2">
      <c r="A28" s="90"/>
      <c r="B28" s="94"/>
      <c r="C28" s="67" t="s">
        <v>184</v>
      </c>
      <c r="D28" s="26">
        <f t="shared" si="2"/>
        <v>24</v>
      </c>
      <c r="E28" s="18"/>
    </row>
    <row r="29" spans="1:11" s="5" customFormat="1" ht="20.100000000000001" customHeight="1" thickBot="1" x14ac:dyDescent="0.25">
      <c r="A29" s="90"/>
      <c r="B29" s="95"/>
      <c r="C29" s="68" t="s">
        <v>185</v>
      </c>
      <c r="D29" s="29">
        <f t="shared" si="2"/>
        <v>25</v>
      </c>
      <c r="E29" s="18"/>
    </row>
    <row r="30" spans="1:11" s="5" customFormat="1" ht="60" customHeight="1" thickBot="1" x14ac:dyDescent="0.25">
      <c r="A30" s="90"/>
      <c r="B30" s="9" t="s">
        <v>118</v>
      </c>
      <c r="C30" s="70" t="s">
        <v>186</v>
      </c>
      <c r="D30" s="74">
        <f>+D29+1</f>
        <v>26</v>
      </c>
      <c r="E30" s="18"/>
    </row>
    <row r="31" spans="1:11" s="5" customFormat="1" ht="20.100000000000001" customHeight="1" x14ac:dyDescent="0.2">
      <c r="A31" s="90"/>
      <c r="B31" s="91" t="s">
        <v>117</v>
      </c>
      <c r="C31" s="23" t="s">
        <v>187</v>
      </c>
      <c r="D31" s="24">
        <f>+D30+1</f>
        <v>27</v>
      </c>
      <c r="E31" s="18"/>
    </row>
    <row r="32" spans="1:11" s="5" customFormat="1" ht="20.100000000000001" customHeight="1" x14ac:dyDescent="0.2">
      <c r="A32" s="90"/>
      <c r="B32" s="94"/>
      <c r="C32" s="25" t="s">
        <v>188</v>
      </c>
      <c r="D32" s="26">
        <f>+D31+1</f>
        <v>28</v>
      </c>
      <c r="E32" s="18"/>
    </row>
    <row r="33" spans="1:6" s="5" customFormat="1" ht="20.100000000000001" customHeight="1" x14ac:dyDescent="0.2">
      <c r="A33" s="90"/>
      <c r="B33" s="94"/>
      <c r="C33" s="25" t="s">
        <v>189</v>
      </c>
      <c r="D33" s="26">
        <f>+D32+1</f>
        <v>29</v>
      </c>
      <c r="E33" s="18"/>
    </row>
    <row r="34" spans="1:6" s="5" customFormat="1" ht="20.100000000000001" customHeight="1" x14ac:dyDescent="0.2">
      <c r="A34" s="90"/>
      <c r="B34" s="94"/>
      <c r="C34" s="25" t="s">
        <v>190</v>
      </c>
      <c r="D34" s="26">
        <f t="shared" ref="D34:D36" si="3">+D33+1</f>
        <v>30</v>
      </c>
      <c r="E34" s="18"/>
    </row>
    <row r="35" spans="1:6" s="5" customFormat="1" ht="20.100000000000001" customHeight="1" x14ac:dyDescent="0.2">
      <c r="A35" s="90"/>
      <c r="B35" s="94"/>
      <c r="C35" s="25" t="s">
        <v>191</v>
      </c>
      <c r="D35" s="26">
        <f t="shared" si="3"/>
        <v>31</v>
      </c>
      <c r="E35" s="18"/>
    </row>
    <row r="36" spans="1:6" ht="20.100000000000001" customHeight="1" thickBot="1" x14ac:dyDescent="0.25">
      <c r="A36" s="90"/>
      <c r="B36" s="95"/>
      <c r="C36" s="30" t="s">
        <v>192</v>
      </c>
      <c r="D36" s="26">
        <f t="shared" si="3"/>
        <v>32</v>
      </c>
      <c r="E36" s="18"/>
      <c r="F36" s="5"/>
    </row>
    <row r="37" spans="1:6" ht="20.100000000000001" customHeight="1" thickBot="1" x14ac:dyDescent="0.3">
      <c r="A37" s="90"/>
      <c r="E37" s="18"/>
    </row>
    <row r="38" spans="1:6" ht="19.5" customHeight="1" thickBot="1" x14ac:dyDescent="0.25">
      <c r="B38" s="99" t="s">
        <v>193</v>
      </c>
      <c r="C38" s="100"/>
      <c r="D38" s="42">
        <f>+D36</f>
        <v>32</v>
      </c>
    </row>
  </sheetData>
  <mergeCells count="9">
    <mergeCell ref="A5:A37"/>
    <mergeCell ref="B21:B29"/>
    <mergeCell ref="B31:B36"/>
    <mergeCell ref="B1:D1"/>
    <mergeCell ref="B2:D2"/>
    <mergeCell ref="B38:C38"/>
    <mergeCell ref="B5:B6"/>
    <mergeCell ref="B7:B10"/>
    <mergeCell ref="B11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 ESTRELLA</vt:lpstr>
      <vt:lpstr>2-3-4-5 ESTRELLAS</vt:lpstr>
      <vt:lpstr>SIN GALARDÓN</vt:lpstr>
      <vt:lpstr>'1 ESTRELLA'!Área_de_impresión</vt:lpstr>
      <vt:lpstr>'2-3-4-5 ESTRELLAS'!Área_de_impresión</vt:lpstr>
    </vt:vector>
  </TitlesOfParts>
  <Company>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crodrigu</dc:creator>
  <cp:lastModifiedBy>SEFORA CERRATO SALGADO</cp:lastModifiedBy>
  <cp:lastPrinted>2019-03-11T17:06:47Z</cp:lastPrinted>
  <dcterms:created xsi:type="dcterms:W3CDTF">2015-03-12T15:51:59Z</dcterms:created>
  <dcterms:modified xsi:type="dcterms:W3CDTF">2019-03-11T17:09:39Z</dcterms:modified>
</cp:coreProperties>
</file>